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gma\Desktop\"/>
    </mc:Choice>
  </mc:AlternateContent>
  <xr:revisionPtr revIDLastSave="0" documentId="13_ncr:1_{0942E16F-9B91-46C9-A394-8B7980E3EBA7}" xr6:coauthVersionLast="47" xr6:coauthVersionMax="47" xr10:uidLastSave="{00000000-0000-0000-0000-000000000000}"/>
  <bookViews>
    <workbookView xWindow="-108" yWindow="-108" windowWidth="23256" windowHeight="12456" xr2:uid="{5A930936-A58A-4FCD-95C6-38BF523D526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7" i="1" l="1"/>
  <c r="R47" i="1"/>
  <c r="N47" i="1"/>
  <c r="R46" i="1"/>
  <c r="T46" i="1" s="1"/>
  <c r="N46" i="1"/>
  <c r="R45" i="1"/>
  <c r="T45" i="1" s="1"/>
  <c r="N45" i="1"/>
  <c r="R44" i="1"/>
  <c r="T44" i="1" s="1"/>
  <c r="N44" i="1"/>
  <c r="R43" i="1"/>
  <c r="T43" i="1" s="1"/>
  <c r="N43" i="1"/>
  <c r="R42" i="1"/>
  <c r="T42" i="1" s="1"/>
  <c r="N42" i="1"/>
  <c r="T41" i="1"/>
  <c r="R41" i="1"/>
  <c r="N41" i="1"/>
  <c r="R40" i="1"/>
  <c r="T40" i="1" s="1"/>
  <c r="N40" i="1"/>
  <c r="R39" i="1"/>
  <c r="T39" i="1" s="1"/>
  <c r="N39" i="1"/>
  <c r="T19" i="1"/>
  <c r="T13" i="1"/>
  <c r="T14" i="1"/>
  <c r="T17" i="1"/>
  <c r="T24" i="1"/>
  <c r="T25" i="1"/>
  <c r="T26" i="1"/>
  <c r="T27" i="1"/>
  <c r="T28" i="1"/>
  <c r="T32" i="1"/>
  <c r="T33" i="1"/>
  <c r="R11" i="1"/>
  <c r="T11" i="1" s="1"/>
  <c r="R12" i="1"/>
  <c r="T12" i="1" s="1"/>
  <c r="R13" i="1"/>
  <c r="R14" i="1"/>
  <c r="R15" i="1"/>
  <c r="T15" i="1" s="1"/>
  <c r="R16" i="1"/>
  <c r="T16" i="1" s="1"/>
  <c r="R17" i="1"/>
  <c r="R18" i="1"/>
  <c r="T18" i="1" s="1"/>
  <c r="R19" i="1"/>
  <c r="R20" i="1"/>
  <c r="T20" i="1" s="1"/>
  <c r="R21" i="1"/>
  <c r="T21" i="1" s="1"/>
  <c r="R22" i="1"/>
  <c r="T22" i="1" s="1"/>
  <c r="R23" i="1"/>
  <c r="T23" i="1" s="1"/>
  <c r="R24" i="1"/>
  <c r="R25" i="1"/>
  <c r="R26" i="1"/>
  <c r="R27" i="1"/>
  <c r="R28" i="1"/>
  <c r="R29" i="1"/>
  <c r="T29" i="1" s="1"/>
  <c r="R30" i="1"/>
  <c r="T30" i="1" s="1"/>
  <c r="R31" i="1"/>
  <c r="T31" i="1" s="1"/>
  <c r="R32" i="1"/>
  <c r="R33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T10" i="1"/>
  <c r="R10" i="1"/>
  <c r="N10" i="1"/>
</calcChain>
</file>

<file path=xl/sharedStrings.xml><?xml version="1.0" encoding="utf-8"?>
<sst xmlns="http://schemas.openxmlformats.org/spreadsheetml/2006/main" count="152" uniqueCount="122">
  <si>
    <t>Kurzový Turistický závod</t>
  </si>
  <si>
    <t>místo konání:</t>
  </si>
  <si>
    <t>Výcvikové středisko Univerzity Karlovy, Poříčí</t>
  </si>
  <si>
    <t>datum:</t>
  </si>
  <si>
    <t>akce:</t>
  </si>
  <si>
    <t>Základní letní kurz, Farmaceutická fakulta a Lékařská fakulta v Hradci Králové</t>
  </si>
  <si>
    <t>Kategorie:</t>
  </si>
  <si>
    <t>Studenti</t>
  </si>
  <si>
    <t>umístění</t>
  </si>
  <si>
    <t>název týmu</t>
  </si>
  <si>
    <t>složení</t>
  </si>
  <si>
    <t>V</t>
  </si>
  <si>
    <t>U</t>
  </si>
  <si>
    <t>M</t>
  </si>
  <si>
    <t>TT</t>
  </si>
  <si>
    <t>D</t>
  </si>
  <si>
    <t>KPČ</t>
  </si>
  <si>
    <t>OM</t>
  </si>
  <si>
    <t>Oa</t>
  </si>
  <si>
    <t>LL</t>
  </si>
  <si>
    <t>P</t>
  </si>
  <si>
    <t>celkem TM</t>
  </si>
  <si>
    <t>cíl</t>
  </si>
  <si>
    <t>start</t>
  </si>
  <si>
    <t>zdržení</t>
  </si>
  <si>
    <t>výsledný čas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</si>
  <si>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</si>
  <si>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</si>
  <si>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</si>
  <si>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</si>
  <si>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</si>
  <si>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</si>
  <si>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</si>
  <si>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</si>
  <si>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</si>
  <si>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</si>
  <si>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</si>
  <si>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</si>
  <si>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</si>
  <si>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</si>
  <si>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</si>
  <si>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</si>
  <si>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</si>
  <si>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</si>
  <si>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</si>
  <si>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</si>
  <si>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</si>
  <si>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</si>
  <si>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</si>
  <si>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</si>
  <si>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</si>
  <si>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</si>
  <si>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Fistík a čubičky</t>
  </si>
  <si>
    <t>Johová, Uherková, Szakoš</t>
  </si>
  <si>
    <t>čas na trati</t>
  </si>
  <si>
    <t>White-K-life</t>
  </si>
  <si>
    <t>Bažant, Šabik, Poskočil</t>
  </si>
  <si>
    <t>OSM</t>
  </si>
  <si>
    <t>Marel, Svoboda, Křída</t>
  </si>
  <si>
    <t>Furious and fast</t>
  </si>
  <si>
    <t>Houzka, Hovorka, Říha</t>
  </si>
  <si>
    <t>Loupáci</t>
  </si>
  <si>
    <t>Newym!</t>
  </si>
  <si>
    <t>Valvodová, Janderová, Stránská</t>
  </si>
  <si>
    <t>Galbulus</t>
  </si>
  <si>
    <t>Rais, Borový, Kosobud</t>
  </si>
  <si>
    <t>Party hard</t>
  </si>
  <si>
    <t>Chvátilová, Deniševská, Loučka</t>
  </si>
  <si>
    <t>Mamacitas</t>
  </si>
  <si>
    <t>Nosková, Šajhová, Šidlíková</t>
  </si>
  <si>
    <t>Máme rádi Daníky</t>
  </si>
  <si>
    <t>Trávníček, Klazarová, Lašček</t>
  </si>
  <si>
    <t>Gluteus maximus</t>
  </si>
  <si>
    <t>Belová, Bölverková, Buza</t>
  </si>
  <si>
    <t>Trio 91</t>
  </si>
  <si>
    <t>Bahníková, Chvojková, Hradiská</t>
  </si>
  <si>
    <t>Chatka č. 6</t>
  </si>
  <si>
    <t>Hálová, Dandová, Henychová</t>
  </si>
  <si>
    <t>Tejamo</t>
  </si>
  <si>
    <t>Krahuková, Florianová, Cikhartová</t>
  </si>
  <si>
    <t>Kočičky</t>
  </si>
  <si>
    <t>Císařová, Park, Rážová</t>
  </si>
  <si>
    <t>Růžovky</t>
  </si>
  <si>
    <t>Bláhová, Černochová, Chaloupková</t>
  </si>
  <si>
    <t>Japak</t>
  </si>
  <si>
    <t>Kim, Clive</t>
  </si>
  <si>
    <t>Kocovinky</t>
  </si>
  <si>
    <t>Zajacová, Chvátal, Jůzková</t>
  </si>
  <si>
    <t>Mimózy</t>
  </si>
  <si>
    <t>Žáčková, Liová, Kopáčková</t>
  </si>
  <si>
    <t>Sardelky</t>
  </si>
  <si>
    <t>Knempeva, Jandik, Stankovičova</t>
  </si>
  <si>
    <t>Plevelky</t>
  </si>
  <si>
    <t>Drahoňovská, Sirotková, Velcová</t>
  </si>
  <si>
    <t>Bratislava</t>
  </si>
  <si>
    <t>Knížková, Pazderková, Köszeghy</t>
  </si>
  <si>
    <t>Der Krankenwagen</t>
  </si>
  <si>
    <t>Šviedová, Paizkerová, Boubelíková, Paštrnáková</t>
  </si>
  <si>
    <t>Dvojky</t>
  </si>
  <si>
    <t>Dekovová, Pokorná, Nguyen</t>
  </si>
  <si>
    <t>Hasti, Aysenaz</t>
  </si>
  <si>
    <t>Ece, Ipek</t>
  </si>
  <si>
    <t>Diskvalifikace</t>
  </si>
  <si>
    <t>Pourova sedmička</t>
  </si>
  <si>
    <t>Michálci</t>
  </si>
  <si>
    <t>Dozy a jelítka</t>
  </si>
  <si>
    <t>Rychlá rota</t>
  </si>
  <si>
    <t>Marečci</t>
  </si>
  <si>
    <t>Zajíčci</t>
  </si>
  <si>
    <t>Džokyho parta</t>
  </si>
  <si>
    <t>Rychlíci</t>
  </si>
  <si>
    <t>Casus, Kačka a hromada smradů</t>
  </si>
  <si>
    <t>Gordy, Máca</t>
  </si>
  <si>
    <t>Kuba, Janča, Kubík</t>
  </si>
  <si>
    <t>Dozy, Ella, Ondra</t>
  </si>
  <si>
    <t>Honex, Jára, Bindroš</t>
  </si>
  <si>
    <t>Mareček, Jířa, Jenda</t>
  </si>
  <si>
    <t>Béza, Jířa</t>
  </si>
  <si>
    <t>Džoky, Lůca, Kryštof, Laura</t>
  </si>
  <si>
    <t>Koras, Kubík, Amálka, Tonda</t>
  </si>
  <si>
    <t>Casus, Kačka, Jéňa, Tóňa, Fána, Ríša, Pája</t>
  </si>
  <si>
    <t>Alumni + děti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</si>
</sst>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2498-1707-4887-BD5B-E7793A329D9E}">
  <dimension ref="A2:T64"/>
  <sheetViews>
    <sheetView tabSelected="1" workbookViewId="0">
      <selection activeCell="D45" sqref="D45"/>
    </sheetView>
  </sheetViews>
  <sheetFormatPr defaultRowHeight="14.4" x14ac:dyDescent="0.3"/>
  <cols>
    <col min="1" max="1" width="12.77734375" customWidth="1"/>
    <col min="2" max="2" width="29" customWidth="1"/>
    <col min="3" max="3" width="39.109375" customWidth="1"/>
    <col min="4" max="13" width="6.21875" style="4" customWidth="1"/>
    <col min="14" max="14" width="10.88671875" customWidth="1"/>
    <col min="15" max="15" width="0.44140625" style="5" customWidth="1"/>
    <col min="16" max="17" width="8.88671875" style="5"/>
    <col min="18" max="18" width="11.109375" style="5" customWidth="1"/>
    <col min="19" max="19" width="8.88671875" style="5"/>
    <col min="20" max="20" width="11.44140625" style="5" customWidth="1"/>
  </cols>
  <sheetData>
    <row r="2" spans="1:20" ht="21" x14ac:dyDescent="0.4">
      <c r="B2" s="1" t="s">
        <v>0</v>
      </c>
    </row>
    <row r="3" spans="1:20" ht="14.4" customHeight="1" x14ac:dyDescent="0.4">
      <c r="B3" s="1"/>
    </row>
    <row r="4" spans="1:20" x14ac:dyDescent="0.3">
      <c r="A4" t="s">
        <v>4</v>
      </c>
      <c r="B4" t="s">
        <v>5</v>
      </c>
    </row>
    <row r="5" spans="1:20" x14ac:dyDescent="0.3">
      <c r="A5" t="s">
        <v>1</v>
      </c>
      <c r="B5" t="s">
        <v>2</v>
      </c>
    </row>
    <row r="6" spans="1:20" x14ac:dyDescent="0.3">
      <c r="A6" t="s">
        <v>3</v>
      </c>
      <c r="B6" s="2">
        <v>46217</v>
      </c>
    </row>
    <row r="8" spans="1:20" ht="18" x14ac:dyDescent="0.35">
      <c r="A8" s="3" t="s">
        <v>6</v>
      </c>
      <c r="B8" s="3" t="s">
        <v>7</v>
      </c>
    </row>
    <row r="9" spans="1:20" x14ac:dyDescent="0.3">
      <c r="A9" t="s">
        <v>8</v>
      </c>
      <c r="B9" t="s">
        <v>9</v>
      </c>
      <c r="C9" t="s">
        <v>10</v>
      </c>
      <c r="D9" s="4" t="s">
        <v>11</v>
      </c>
      <c r="E9" s="4" t="s">
        <v>17</v>
      </c>
      <c r="F9" s="4" t="s">
        <v>18</v>
      </c>
      <c r="G9" s="4" t="s">
        <v>19</v>
      </c>
      <c r="H9" s="4" t="s">
        <v>12</v>
      </c>
      <c r="I9" s="4" t="s">
        <v>13</v>
      </c>
      <c r="J9" s="4" t="s">
        <v>20</v>
      </c>
      <c r="K9" s="4" t="s">
        <v>14</v>
      </c>
      <c r="L9" s="4" t="s">
        <v>15</v>
      </c>
      <c r="M9" s="4" t="s">
        <v>16</v>
      </c>
      <c r="N9" t="s">
        <v>21</v>
      </c>
      <c r="P9" s="5" t="s">
        <v>22</v>
      </c>
      <c r="Q9" s="5" t="s">
        <v>23</v>
      </c>
      <c r="R9" s="5" t="s">
        <v>54</v>
      </c>
      <c r="S9" s="5" t="s">
        <v>24</v>
      </c>
      <c r="T9" s="5" t="s">
        <v>25</v>
      </c>
    </row>
    <row r="10" spans="1:20" x14ac:dyDescent="0.3">
      <c r="A10" t="s">
        <v>26</v>
      </c>
      <c r="B10" t="s">
        <v>52</v>
      </c>
      <c r="C10" t="s">
        <v>53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5</v>
      </c>
      <c r="J10" s="4">
        <v>1</v>
      </c>
      <c r="K10" s="4">
        <v>3</v>
      </c>
      <c r="L10" s="4">
        <v>0</v>
      </c>
      <c r="M10" s="4">
        <v>0</v>
      </c>
      <c r="N10">
        <f>SUM(D10:M10)</f>
        <v>9</v>
      </c>
      <c r="O10" s="5">
        <v>6.2500000000000003E-3</v>
      </c>
      <c r="P10" s="5">
        <v>0.7013773148148148</v>
      </c>
      <c r="Q10" s="5">
        <v>0.67361111111111116</v>
      </c>
      <c r="R10" s="5">
        <f>P10-Q10</f>
        <v>2.776620370370364E-2</v>
      </c>
      <c r="T10" s="5">
        <f>SUM(R10,O10)</f>
        <v>3.4016203703703639E-2</v>
      </c>
    </row>
    <row r="11" spans="1:20" x14ac:dyDescent="0.3">
      <c r="A11" t="s">
        <v>27</v>
      </c>
      <c r="B11" t="s">
        <v>55</v>
      </c>
      <c r="C11" t="s">
        <v>56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6</v>
      </c>
      <c r="J11" s="4">
        <v>1</v>
      </c>
      <c r="K11" s="4">
        <v>4</v>
      </c>
      <c r="L11" s="4">
        <v>0</v>
      </c>
      <c r="M11" s="4">
        <v>4</v>
      </c>
      <c r="N11">
        <f t="shared" ref="N11:N33" si="0">SUM(D11:M11)</f>
        <v>15</v>
      </c>
      <c r="O11" s="5">
        <v>1.0416666666666666E-2</v>
      </c>
      <c r="P11" s="5">
        <v>0.71172453703703709</v>
      </c>
      <c r="Q11" s="5">
        <v>0.68194444444444446</v>
      </c>
      <c r="R11" s="5">
        <f t="shared" ref="R11:R33" si="1">P11-Q11</f>
        <v>2.9780092592592622E-2</v>
      </c>
      <c r="T11" s="5">
        <f t="shared" ref="T11:T33" si="2">SUM(R11,O11)</f>
        <v>4.0196759259259286E-2</v>
      </c>
    </row>
    <row r="12" spans="1:20" x14ac:dyDescent="0.3">
      <c r="A12" t="s">
        <v>28</v>
      </c>
      <c r="B12" t="s">
        <v>57</v>
      </c>
      <c r="C12" t="s">
        <v>58</v>
      </c>
      <c r="D12" s="4">
        <v>2</v>
      </c>
      <c r="E12" s="4">
        <v>0</v>
      </c>
      <c r="F12" s="4">
        <v>0</v>
      </c>
      <c r="G12" s="4">
        <v>0</v>
      </c>
      <c r="H12" s="4">
        <v>4</v>
      </c>
      <c r="I12" s="4">
        <v>8</v>
      </c>
      <c r="J12" s="4">
        <v>3</v>
      </c>
      <c r="K12" s="4">
        <v>8</v>
      </c>
      <c r="L12" s="4">
        <v>0</v>
      </c>
      <c r="M12" s="4">
        <v>1</v>
      </c>
      <c r="N12">
        <f t="shared" si="0"/>
        <v>26</v>
      </c>
      <c r="O12" s="5">
        <v>1.8055555555555554E-2</v>
      </c>
      <c r="P12" s="5">
        <v>0.68932870370370369</v>
      </c>
      <c r="Q12" s="5">
        <v>0.6645833333333333</v>
      </c>
      <c r="R12" s="5">
        <f t="shared" si="1"/>
        <v>2.474537037037039E-2</v>
      </c>
      <c r="T12" s="5">
        <f t="shared" si="2"/>
        <v>4.2800925925925944E-2</v>
      </c>
    </row>
    <row r="13" spans="1:20" x14ac:dyDescent="0.3">
      <c r="A13" t="s">
        <v>29</v>
      </c>
      <c r="B13" t="s">
        <v>59</v>
      </c>
      <c r="C13" t="s">
        <v>60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8</v>
      </c>
      <c r="J13" s="4">
        <v>2</v>
      </c>
      <c r="K13" s="4">
        <v>8</v>
      </c>
      <c r="L13" s="4">
        <v>1</v>
      </c>
      <c r="M13" s="4">
        <v>6</v>
      </c>
      <c r="N13">
        <f t="shared" si="0"/>
        <v>25</v>
      </c>
      <c r="O13" s="5">
        <v>1.7361111111111112E-2</v>
      </c>
      <c r="P13" s="5">
        <v>0.68797453703703704</v>
      </c>
      <c r="Q13" s="5">
        <v>0.66249999999999998</v>
      </c>
      <c r="R13" s="5">
        <f t="shared" si="1"/>
        <v>2.5474537037037059E-2</v>
      </c>
      <c r="T13" s="5">
        <f t="shared" si="2"/>
        <v>4.2835648148148171E-2</v>
      </c>
    </row>
    <row r="14" spans="1:20" x14ac:dyDescent="0.3">
      <c r="A14" t="s">
        <v>30</v>
      </c>
      <c r="B14" t="s">
        <v>61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6</v>
      </c>
      <c r="J14" s="4">
        <v>3</v>
      </c>
      <c r="K14" s="4">
        <v>5</v>
      </c>
      <c r="L14" s="4">
        <v>0</v>
      </c>
      <c r="M14" s="4">
        <v>2</v>
      </c>
      <c r="N14">
        <f t="shared" si="0"/>
        <v>16</v>
      </c>
      <c r="O14" s="5">
        <v>1.1111111111111112E-2</v>
      </c>
      <c r="P14" s="5">
        <v>0.71590277777777778</v>
      </c>
      <c r="Q14" s="5">
        <v>0.68333333333333335</v>
      </c>
      <c r="R14" s="5">
        <f t="shared" si="1"/>
        <v>3.2569444444444429E-2</v>
      </c>
      <c r="T14" s="5">
        <f t="shared" si="2"/>
        <v>4.3680555555555542E-2</v>
      </c>
    </row>
    <row r="15" spans="1:20" x14ac:dyDescent="0.3">
      <c r="A15" t="s">
        <v>31</v>
      </c>
      <c r="B15" t="s">
        <v>62</v>
      </c>
      <c r="C15" t="s">
        <v>63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9</v>
      </c>
      <c r="J15" s="4">
        <v>2</v>
      </c>
      <c r="K15" s="4">
        <v>6</v>
      </c>
      <c r="L15" s="4">
        <v>1</v>
      </c>
      <c r="M15" s="4">
        <v>0</v>
      </c>
      <c r="N15">
        <f t="shared" si="0"/>
        <v>18</v>
      </c>
      <c r="O15" s="5">
        <v>1.2500000000000001E-2</v>
      </c>
      <c r="P15" s="5">
        <v>0.6988078703703704</v>
      </c>
      <c r="Q15" s="5">
        <v>0.66597222222222219</v>
      </c>
      <c r="R15" s="5">
        <f t="shared" si="1"/>
        <v>3.2835648148148211E-2</v>
      </c>
      <c r="T15" s="5">
        <f t="shared" si="2"/>
        <v>4.5335648148148208E-2</v>
      </c>
    </row>
    <row r="16" spans="1:20" x14ac:dyDescent="0.3">
      <c r="A16" t="s">
        <v>32</v>
      </c>
      <c r="B16" t="s">
        <v>64</v>
      </c>
      <c r="C16" t="s">
        <v>65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7</v>
      </c>
      <c r="J16" s="4">
        <v>2</v>
      </c>
      <c r="K16" s="4">
        <v>6</v>
      </c>
      <c r="L16" s="4">
        <v>1</v>
      </c>
      <c r="M16" s="4">
        <v>4</v>
      </c>
      <c r="N16">
        <f t="shared" si="0"/>
        <v>20</v>
      </c>
      <c r="O16" s="5">
        <v>1.3888888888888888E-2</v>
      </c>
      <c r="P16" s="5">
        <v>0.69570601851851854</v>
      </c>
      <c r="Q16" s="5">
        <v>0.66319444444444442</v>
      </c>
      <c r="R16" s="5">
        <f t="shared" si="1"/>
        <v>3.2511574074074123E-2</v>
      </c>
      <c r="T16" s="5">
        <f t="shared" si="2"/>
        <v>4.6400462962963011E-2</v>
      </c>
    </row>
    <row r="17" spans="1:20" x14ac:dyDescent="0.3">
      <c r="A17" t="s">
        <v>33</v>
      </c>
      <c r="B17" t="s">
        <v>66</v>
      </c>
      <c r="C17" t="s">
        <v>67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9</v>
      </c>
      <c r="J17" s="4">
        <v>2</v>
      </c>
      <c r="K17" s="4">
        <v>9</v>
      </c>
      <c r="L17" s="4">
        <v>1</v>
      </c>
      <c r="M17" s="4">
        <v>4</v>
      </c>
      <c r="N17">
        <f t="shared" si="0"/>
        <v>26</v>
      </c>
      <c r="O17" s="5">
        <v>1.8055555555555554E-2</v>
      </c>
      <c r="P17" s="5">
        <v>0.69489583333333338</v>
      </c>
      <c r="Q17" s="5">
        <v>0.66527777777777775</v>
      </c>
      <c r="R17" s="5">
        <f t="shared" si="1"/>
        <v>2.9618055555555634E-2</v>
      </c>
      <c r="T17" s="5">
        <f t="shared" si="2"/>
        <v>4.7673611111111187E-2</v>
      </c>
    </row>
    <row r="18" spans="1:20" x14ac:dyDescent="0.3">
      <c r="A18" t="s">
        <v>34</v>
      </c>
      <c r="B18" t="s">
        <v>68</v>
      </c>
      <c r="C18" t="s">
        <v>69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9</v>
      </c>
      <c r="J18" s="4">
        <v>4</v>
      </c>
      <c r="K18" s="4">
        <v>8</v>
      </c>
      <c r="L18" s="4">
        <v>2</v>
      </c>
      <c r="M18" s="4">
        <v>4</v>
      </c>
      <c r="N18">
        <f t="shared" si="0"/>
        <v>27</v>
      </c>
      <c r="O18" s="5">
        <v>1.8749999999999999E-2</v>
      </c>
      <c r="P18" s="5">
        <v>0.71405092592592589</v>
      </c>
      <c r="Q18" s="5">
        <v>0.68125000000000002</v>
      </c>
      <c r="R18" s="5">
        <f t="shared" si="1"/>
        <v>3.2800925925925872E-2</v>
      </c>
      <c r="T18" s="5">
        <f t="shared" si="2"/>
        <v>5.1550925925925875E-2</v>
      </c>
    </row>
    <row r="19" spans="1:20" x14ac:dyDescent="0.3">
      <c r="A19" t="s">
        <v>35</v>
      </c>
      <c r="B19" t="s">
        <v>70</v>
      </c>
      <c r="C19" t="s">
        <v>71</v>
      </c>
      <c r="D19" s="4">
        <v>2</v>
      </c>
      <c r="E19" s="4">
        <v>0</v>
      </c>
      <c r="F19" s="4">
        <v>0</v>
      </c>
      <c r="G19" s="4">
        <v>0</v>
      </c>
      <c r="H19" s="4">
        <v>6</v>
      </c>
      <c r="I19" s="4">
        <v>8</v>
      </c>
      <c r="J19" s="4">
        <v>3</v>
      </c>
      <c r="K19" s="4">
        <v>5</v>
      </c>
      <c r="L19" s="4">
        <v>0</v>
      </c>
      <c r="M19" s="4">
        <v>4</v>
      </c>
      <c r="N19">
        <f t="shared" si="0"/>
        <v>28</v>
      </c>
      <c r="O19" s="5">
        <v>1.9444444444444445E-2</v>
      </c>
      <c r="P19" s="5">
        <v>0.70601851851851849</v>
      </c>
      <c r="Q19" s="5">
        <v>0.67152777777777772</v>
      </c>
      <c r="R19" s="5">
        <f t="shared" si="1"/>
        <v>3.4490740740740766E-2</v>
      </c>
      <c r="S19" s="5">
        <v>2.3148148148148149E-4</v>
      </c>
      <c r="T19" s="5">
        <f>R19+O19-S19</f>
        <v>5.3703703703703733E-2</v>
      </c>
    </row>
    <row r="20" spans="1:20" x14ac:dyDescent="0.3">
      <c r="A20" t="s">
        <v>36</v>
      </c>
      <c r="B20" t="s">
        <v>72</v>
      </c>
      <c r="C20" t="s">
        <v>73</v>
      </c>
      <c r="D20" s="4">
        <v>2</v>
      </c>
      <c r="E20" s="4">
        <v>0</v>
      </c>
      <c r="F20" s="4">
        <v>0</v>
      </c>
      <c r="G20" s="4">
        <v>0</v>
      </c>
      <c r="H20" s="4">
        <v>0</v>
      </c>
      <c r="I20" s="4">
        <v>9</v>
      </c>
      <c r="J20" s="4">
        <v>4</v>
      </c>
      <c r="K20" s="4">
        <v>8</v>
      </c>
      <c r="L20" s="4">
        <v>0</v>
      </c>
      <c r="M20" s="4">
        <v>0</v>
      </c>
      <c r="N20">
        <f t="shared" si="0"/>
        <v>23</v>
      </c>
      <c r="O20" s="5">
        <v>1.5972222222222221E-2</v>
      </c>
      <c r="P20" s="5">
        <v>0.7217824074074074</v>
      </c>
      <c r="Q20" s="5">
        <v>0.68263888888888891</v>
      </c>
      <c r="R20" s="5">
        <f t="shared" si="1"/>
        <v>3.9143518518518494E-2</v>
      </c>
      <c r="T20" s="5">
        <f t="shared" si="2"/>
        <v>5.5115740740740715E-2</v>
      </c>
    </row>
    <row r="21" spans="1:20" x14ac:dyDescent="0.3">
      <c r="A21" t="s">
        <v>37</v>
      </c>
      <c r="B21" t="s">
        <v>74</v>
      </c>
      <c r="C21" t="s">
        <v>75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9</v>
      </c>
      <c r="J21" s="4">
        <v>3</v>
      </c>
      <c r="K21" s="4">
        <v>10</v>
      </c>
      <c r="L21" s="4">
        <v>0</v>
      </c>
      <c r="M21" s="4">
        <v>4</v>
      </c>
      <c r="N21">
        <f t="shared" si="0"/>
        <v>26</v>
      </c>
      <c r="O21" s="5">
        <v>1.8055555555555554E-2</v>
      </c>
      <c r="P21" s="5">
        <v>0.70997685185185189</v>
      </c>
      <c r="Q21" s="5">
        <v>0.67222222222222228</v>
      </c>
      <c r="R21" s="5">
        <f t="shared" si="1"/>
        <v>3.775462962962961E-2</v>
      </c>
      <c r="T21" s="5">
        <f t="shared" si="2"/>
        <v>5.5810185185185164E-2</v>
      </c>
    </row>
    <row r="22" spans="1:20" x14ac:dyDescent="0.3">
      <c r="A22" t="s">
        <v>38</v>
      </c>
      <c r="B22" t="s">
        <v>76</v>
      </c>
      <c r="C22" t="s">
        <v>77</v>
      </c>
      <c r="D22" s="4">
        <v>2</v>
      </c>
      <c r="E22" s="4">
        <v>0</v>
      </c>
      <c r="F22" s="4">
        <v>0</v>
      </c>
      <c r="G22" s="4">
        <v>0</v>
      </c>
      <c r="H22" s="4">
        <v>0</v>
      </c>
      <c r="I22" s="4">
        <v>9</v>
      </c>
      <c r="J22" s="4">
        <v>4</v>
      </c>
      <c r="K22" s="4">
        <v>8</v>
      </c>
      <c r="L22" s="4">
        <v>0</v>
      </c>
      <c r="M22" s="4">
        <v>3</v>
      </c>
      <c r="N22">
        <f t="shared" si="0"/>
        <v>26</v>
      </c>
      <c r="O22" s="5">
        <v>1.8055555555555554E-2</v>
      </c>
      <c r="P22" s="5">
        <v>0.71060185185185187</v>
      </c>
      <c r="Q22" s="5">
        <v>0.6694444444444444</v>
      </c>
      <c r="R22" s="5">
        <f t="shared" si="1"/>
        <v>4.1157407407407476E-2</v>
      </c>
      <c r="T22" s="5">
        <f t="shared" si="2"/>
        <v>5.921296296296303E-2</v>
      </c>
    </row>
    <row r="23" spans="1:20" x14ac:dyDescent="0.3">
      <c r="A23" t="s">
        <v>39</v>
      </c>
      <c r="B23" t="s">
        <v>78</v>
      </c>
      <c r="C23" t="s">
        <v>79</v>
      </c>
      <c r="D23" s="4">
        <v>0</v>
      </c>
      <c r="E23" s="4">
        <v>0</v>
      </c>
      <c r="F23" s="4">
        <v>0</v>
      </c>
      <c r="G23" s="4">
        <v>0</v>
      </c>
      <c r="H23" s="4">
        <v>2</v>
      </c>
      <c r="I23" s="4">
        <v>7</v>
      </c>
      <c r="J23" s="4">
        <v>5</v>
      </c>
      <c r="K23" s="4">
        <v>5</v>
      </c>
      <c r="L23" s="4">
        <v>1</v>
      </c>
      <c r="M23" s="4">
        <v>2</v>
      </c>
      <c r="N23">
        <f t="shared" si="0"/>
        <v>22</v>
      </c>
      <c r="O23" s="5">
        <v>1.5277777777777777E-2</v>
      </c>
      <c r="P23" s="5">
        <v>0.71347222222222217</v>
      </c>
      <c r="Q23" s="5">
        <v>0.66874999999999996</v>
      </c>
      <c r="R23" s="5">
        <f t="shared" si="1"/>
        <v>4.4722222222222219E-2</v>
      </c>
      <c r="S23" s="5">
        <v>4.0509259259259258E-4</v>
      </c>
      <c r="T23" s="5">
        <f>O23+R23-S23</f>
        <v>5.9594907407407402E-2</v>
      </c>
    </row>
    <row r="24" spans="1:20" x14ac:dyDescent="0.3">
      <c r="A24" t="s">
        <v>40</v>
      </c>
      <c r="B24" t="s">
        <v>80</v>
      </c>
      <c r="C24" t="s">
        <v>81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7</v>
      </c>
      <c r="J24" s="4">
        <v>3</v>
      </c>
      <c r="K24" s="4">
        <v>7</v>
      </c>
      <c r="L24" s="4">
        <v>0</v>
      </c>
      <c r="M24" s="4">
        <v>4</v>
      </c>
      <c r="N24">
        <f t="shared" si="0"/>
        <v>21</v>
      </c>
      <c r="O24" s="5">
        <v>1.4583333333333334E-2</v>
      </c>
      <c r="P24" s="5">
        <v>0.71707175925925926</v>
      </c>
      <c r="Q24" s="5">
        <v>0.67013888888888884</v>
      </c>
      <c r="R24" s="5">
        <f t="shared" si="1"/>
        <v>4.6932870370370416E-2</v>
      </c>
      <c r="T24" s="5">
        <f t="shared" si="2"/>
        <v>6.1516203703703753E-2</v>
      </c>
    </row>
    <row r="25" spans="1:20" x14ac:dyDescent="0.3">
      <c r="A25" t="s">
        <v>41</v>
      </c>
      <c r="B25" t="s">
        <v>82</v>
      </c>
      <c r="C25" t="s">
        <v>83</v>
      </c>
      <c r="D25" s="4">
        <v>0</v>
      </c>
      <c r="E25" s="4">
        <v>0</v>
      </c>
      <c r="F25" s="4">
        <v>0</v>
      </c>
      <c r="G25" s="4">
        <v>0</v>
      </c>
      <c r="H25" s="4">
        <v>2</v>
      </c>
      <c r="I25" s="4">
        <v>9</v>
      </c>
      <c r="J25" s="4">
        <v>2</v>
      </c>
      <c r="K25" s="4">
        <v>8</v>
      </c>
      <c r="L25" s="4">
        <v>1</v>
      </c>
      <c r="M25" s="4">
        <v>6</v>
      </c>
      <c r="N25">
        <f t="shared" si="0"/>
        <v>28</v>
      </c>
      <c r="O25" s="5">
        <v>1.9444444444444445E-2</v>
      </c>
      <c r="P25" s="5">
        <v>0.70966435185185184</v>
      </c>
      <c r="Q25" s="5">
        <v>0.66666666666666663</v>
      </c>
      <c r="R25" s="5">
        <f t="shared" si="1"/>
        <v>4.2997685185185208E-2</v>
      </c>
      <c r="T25" s="5">
        <f t="shared" si="2"/>
        <v>6.2442129629629653E-2</v>
      </c>
    </row>
    <row r="26" spans="1:20" x14ac:dyDescent="0.3">
      <c r="A26" t="s">
        <v>42</v>
      </c>
      <c r="B26" t="s">
        <v>84</v>
      </c>
      <c r="C26" t="s">
        <v>85</v>
      </c>
      <c r="D26" s="4">
        <v>2</v>
      </c>
      <c r="E26" s="4">
        <v>0</v>
      </c>
      <c r="F26" s="4">
        <v>0</v>
      </c>
      <c r="G26" s="4">
        <v>0</v>
      </c>
      <c r="H26" s="4">
        <v>0</v>
      </c>
      <c r="I26" s="4">
        <v>8</v>
      </c>
      <c r="J26" s="4">
        <v>6</v>
      </c>
      <c r="K26" s="4">
        <v>7</v>
      </c>
      <c r="L26" s="4">
        <v>0</v>
      </c>
      <c r="M26" s="4">
        <v>4</v>
      </c>
      <c r="N26">
        <f t="shared" si="0"/>
        <v>27</v>
      </c>
      <c r="O26" s="5">
        <v>1.8749999999999999E-2</v>
      </c>
      <c r="P26" s="5">
        <v>0.7116203703703704</v>
      </c>
      <c r="Q26" s="5">
        <v>0.66736111111111107</v>
      </c>
      <c r="R26" s="5">
        <f t="shared" si="1"/>
        <v>4.4259259259259331E-2</v>
      </c>
      <c r="T26" s="5">
        <f t="shared" si="2"/>
        <v>6.3009259259259334E-2</v>
      </c>
    </row>
    <row r="27" spans="1:20" x14ac:dyDescent="0.3">
      <c r="A27" t="s">
        <v>43</v>
      </c>
      <c r="B27" t="s">
        <v>86</v>
      </c>
      <c r="C27" t="s">
        <v>87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9</v>
      </c>
      <c r="J27" s="4">
        <v>4</v>
      </c>
      <c r="K27" s="4">
        <v>4</v>
      </c>
      <c r="L27" s="4">
        <v>1</v>
      </c>
      <c r="M27" s="4">
        <v>1</v>
      </c>
      <c r="N27">
        <f t="shared" si="0"/>
        <v>19</v>
      </c>
      <c r="O27" s="5">
        <v>1.3194444444444444E-2</v>
      </c>
      <c r="P27" s="5">
        <v>0.72600694444444447</v>
      </c>
      <c r="Q27" s="5">
        <v>0.67500000000000004</v>
      </c>
      <c r="R27" s="5">
        <f t="shared" si="1"/>
        <v>5.1006944444444424E-2</v>
      </c>
      <c r="T27" s="5">
        <f t="shared" si="2"/>
        <v>6.4201388888888863E-2</v>
      </c>
    </row>
    <row r="28" spans="1:20" x14ac:dyDescent="0.3">
      <c r="A28" t="s">
        <v>44</v>
      </c>
      <c r="B28" t="s">
        <v>88</v>
      </c>
      <c r="C28" t="s">
        <v>89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8</v>
      </c>
      <c r="J28" s="4">
        <v>4</v>
      </c>
      <c r="K28" s="4">
        <v>3</v>
      </c>
      <c r="L28" s="4">
        <v>0</v>
      </c>
      <c r="M28" s="4">
        <v>1</v>
      </c>
      <c r="N28">
        <f t="shared" si="0"/>
        <v>16</v>
      </c>
      <c r="O28" s="5">
        <v>1.1111111111111112E-2</v>
      </c>
      <c r="P28" s="5">
        <v>0.72701388888888885</v>
      </c>
      <c r="Q28" s="5">
        <v>0.67222222222222228</v>
      </c>
      <c r="R28" s="5">
        <f t="shared" si="1"/>
        <v>5.4791666666666572E-2</v>
      </c>
      <c r="T28" s="5">
        <f t="shared" si="2"/>
        <v>6.5902777777777685E-2</v>
      </c>
    </row>
    <row r="29" spans="1:20" x14ac:dyDescent="0.3">
      <c r="A29" t="s">
        <v>45</v>
      </c>
      <c r="B29" t="s">
        <v>90</v>
      </c>
      <c r="C29" t="s">
        <v>91</v>
      </c>
      <c r="D29" s="4">
        <v>2</v>
      </c>
      <c r="E29" s="4">
        <v>0</v>
      </c>
      <c r="F29" s="4">
        <v>0</v>
      </c>
      <c r="G29" s="4">
        <v>0</v>
      </c>
      <c r="H29" s="4">
        <v>2</v>
      </c>
      <c r="I29" s="4">
        <v>7</v>
      </c>
      <c r="J29" s="4">
        <v>5</v>
      </c>
      <c r="K29" s="4">
        <v>7</v>
      </c>
      <c r="L29" s="4">
        <v>2</v>
      </c>
      <c r="M29" s="4">
        <v>6</v>
      </c>
      <c r="N29">
        <f t="shared" si="0"/>
        <v>31</v>
      </c>
      <c r="O29" s="5">
        <v>2.1527777777777778E-2</v>
      </c>
      <c r="P29" s="5">
        <v>0.72017361111111111</v>
      </c>
      <c r="Q29" s="5">
        <v>0.6743055555555556</v>
      </c>
      <c r="R29" s="5">
        <f t="shared" si="1"/>
        <v>4.5868055555555509E-2</v>
      </c>
      <c r="T29" s="5">
        <f t="shared" si="2"/>
        <v>6.7395833333333294E-2</v>
      </c>
    </row>
    <row r="30" spans="1:20" x14ac:dyDescent="0.3">
      <c r="A30" t="s">
        <v>46</v>
      </c>
      <c r="B30" t="s">
        <v>92</v>
      </c>
      <c r="C30" t="s">
        <v>93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8</v>
      </c>
      <c r="J30" s="4">
        <v>6</v>
      </c>
      <c r="K30" s="4">
        <v>6</v>
      </c>
      <c r="L30" s="4">
        <v>0</v>
      </c>
      <c r="M30" s="4">
        <v>3</v>
      </c>
      <c r="N30">
        <f t="shared" si="0"/>
        <v>23</v>
      </c>
      <c r="O30" s="5">
        <v>1.5972222222222221E-2</v>
      </c>
      <c r="P30" s="5">
        <v>0.71531250000000002</v>
      </c>
      <c r="Q30" s="5">
        <v>0.66180555555555554</v>
      </c>
      <c r="R30" s="5">
        <f t="shared" si="1"/>
        <v>5.3506944444444482E-2</v>
      </c>
      <c r="T30" s="5">
        <f t="shared" si="2"/>
        <v>6.9479166666666703E-2</v>
      </c>
    </row>
    <row r="31" spans="1:20" x14ac:dyDescent="0.3">
      <c r="A31" t="s">
        <v>47</v>
      </c>
      <c r="B31" t="s">
        <v>94</v>
      </c>
      <c r="C31" t="s">
        <v>95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9</v>
      </c>
      <c r="J31" s="4">
        <v>6</v>
      </c>
      <c r="K31" s="4">
        <v>9</v>
      </c>
      <c r="L31" s="4">
        <v>1</v>
      </c>
      <c r="M31" s="4">
        <v>2</v>
      </c>
      <c r="N31">
        <f t="shared" si="0"/>
        <v>27</v>
      </c>
      <c r="O31" s="5">
        <v>1.8749999999999999E-2</v>
      </c>
      <c r="P31" s="5">
        <v>0.71938657407407403</v>
      </c>
      <c r="Q31" s="5">
        <v>0.66805555555555551</v>
      </c>
      <c r="R31" s="5">
        <f t="shared" si="1"/>
        <v>5.1331018518518512E-2</v>
      </c>
      <c r="T31" s="5">
        <f t="shared" si="2"/>
        <v>7.0081018518518515E-2</v>
      </c>
    </row>
    <row r="32" spans="1:20" x14ac:dyDescent="0.3">
      <c r="A32" t="s">
        <v>48</v>
      </c>
      <c r="B32" t="s">
        <v>96</v>
      </c>
      <c r="C32" t="s">
        <v>97</v>
      </c>
      <c r="D32" s="4">
        <v>2</v>
      </c>
      <c r="E32" s="4">
        <v>0</v>
      </c>
      <c r="F32" s="4">
        <v>0</v>
      </c>
      <c r="G32" s="4">
        <v>0</v>
      </c>
      <c r="H32" s="4">
        <v>0</v>
      </c>
      <c r="I32" s="4">
        <v>9</v>
      </c>
      <c r="J32" s="4">
        <v>6</v>
      </c>
      <c r="K32" s="4">
        <v>5</v>
      </c>
      <c r="L32" s="4">
        <v>0</v>
      </c>
      <c r="M32" s="4">
        <v>4</v>
      </c>
      <c r="N32">
        <f t="shared" si="0"/>
        <v>26</v>
      </c>
      <c r="O32" s="5">
        <v>1.8055555555555554E-2</v>
      </c>
      <c r="P32" s="5">
        <v>0.72494212962962967</v>
      </c>
      <c r="Q32" s="5">
        <v>0.67083333333333328</v>
      </c>
      <c r="R32" s="5">
        <f t="shared" si="1"/>
        <v>5.4108796296296391E-2</v>
      </c>
      <c r="T32" s="5">
        <f t="shared" si="2"/>
        <v>7.2164351851851938E-2</v>
      </c>
    </row>
    <row r="33" spans="1:20" x14ac:dyDescent="0.3">
      <c r="A33" t="s">
        <v>49</v>
      </c>
      <c r="B33" t="s">
        <v>98</v>
      </c>
      <c r="C33" t="s">
        <v>99</v>
      </c>
      <c r="D33" s="4">
        <v>2</v>
      </c>
      <c r="E33" s="4">
        <v>0</v>
      </c>
      <c r="F33" s="4">
        <v>0</v>
      </c>
      <c r="G33" s="4">
        <v>0</v>
      </c>
      <c r="H33" s="4">
        <v>2</v>
      </c>
      <c r="I33" s="4">
        <v>9</v>
      </c>
      <c r="J33" s="4">
        <v>4</v>
      </c>
      <c r="K33" s="4">
        <v>7</v>
      </c>
      <c r="L33" s="4">
        <v>0</v>
      </c>
      <c r="M33" s="4">
        <v>7</v>
      </c>
      <c r="N33">
        <f t="shared" si="0"/>
        <v>31</v>
      </c>
      <c r="O33" s="5">
        <v>2.1527777777777778E-2</v>
      </c>
      <c r="P33" s="5">
        <v>0.71559027777777773</v>
      </c>
      <c r="Q33" s="5">
        <v>0.66388888888888886</v>
      </c>
      <c r="R33" s="5">
        <f t="shared" si="1"/>
        <v>5.1701388888888866E-2</v>
      </c>
      <c r="T33" s="5">
        <f t="shared" si="2"/>
        <v>7.3229166666666651E-2</v>
      </c>
    </row>
    <row r="34" spans="1:20" x14ac:dyDescent="0.3">
      <c r="A34" t="s">
        <v>50</v>
      </c>
      <c r="C34" t="s">
        <v>100</v>
      </c>
      <c r="D34" s="6" t="s">
        <v>102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3">
      <c r="A35" t="s">
        <v>51</v>
      </c>
      <c r="C35" t="s">
        <v>101</v>
      </c>
      <c r="D35" s="6" t="s">
        <v>102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7" spans="1:20" ht="18" x14ac:dyDescent="0.35">
      <c r="A37" s="3" t="s">
        <v>6</v>
      </c>
      <c r="B37" s="3" t="s">
        <v>121</v>
      </c>
    </row>
    <row r="38" spans="1:20" x14ac:dyDescent="0.3">
      <c r="A38" t="s">
        <v>8</v>
      </c>
      <c r="B38" t="s">
        <v>9</v>
      </c>
      <c r="C38" t="s">
        <v>10</v>
      </c>
      <c r="D38" s="4" t="s">
        <v>11</v>
      </c>
      <c r="E38" s="4" t="s">
        <v>17</v>
      </c>
      <c r="F38" s="4" t="s">
        <v>18</v>
      </c>
      <c r="G38" s="4" t="s">
        <v>19</v>
      </c>
      <c r="H38" s="4" t="s">
        <v>12</v>
      </c>
      <c r="I38" s="4" t="s">
        <v>13</v>
      </c>
      <c r="J38" s="4" t="s">
        <v>20</v>
      </c>
      <c r="K38" s="4" t="s">
        <v>14</v>
      </c>
      <c r="L38" s="4" t="s">
        <v>15</v>
      </c>
      <c r="M38" s="4" t="s">
        <v>16</v>
      </c>
      <c r="N38" t="s">
        <v>21</v>
      </c>
      <c r="P38" s="5" t="s">
        <v>22</v>
      </c>
      <c r="Q38" s="5" t="s">
        <v>23</v>
      </c>
      <c r="R38" s="5" t="s">
        <v>54</v>
      </c>
      <c r="S38" s="5" t="s">
        <v>24</v>
      </c>
      <c r="T38" s="5" t="s">
        <v>25</v>
      </c>
    </row>
    <row r="39" spans="1:20" x14ac:dyDescent="0.3">
      <c r="A39" t="s">
        <v>26</v>
      </c>
      <c r="B39" t="s">
        <v>103</v>
      </c>
      <c r="C39" t="s">
        <v>112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2</v>
      </c>
      <c r="J39" s="4">
        <v>1</v>
      </c>
      <c r="K39" s="4">
        <v>2</v>
      </c>
      <c r="L39" s="4">
        <v>0</v>
      </c>
      <c r="M39" s="4">
        <v>0</v>
      </c>
      <c r="N39">
        <f>SUM(D39:M39)</f>
        <v>5</v>
      </c>
      <c r="O39" s="5">
        <v>3.472222222222222E-3</v>
      </c>
      <c r="P39" s="5">
        <v>0.68432870370370369</v>
      </c>
      <c r="Q39" s="5">
        <v>0.65902777777777777</v>
      </c>
      <c r="R39" s="5">
        <f>P39-Q39</f>
        <v>2.5300925925925921E-2</v>
      </c>
      <c r="T39" s="5">
        <f>SUM(R39,O39)</f>
        <v>2.8773148148148145E-2</v>
      </c>
    </row>
    <row r="40" spans="1:20" x14ac:dyDescent="0.3">
      <c r="A40" t="s">
        <v>27</v>
      </c>
      <c r="B40" t="s">
        <v>104</v>
      </c>
      <c r="C40" t="s">
        <v>113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4</v>
      </c>
      <c r="J40" s="4">
        <v>2</v>
      </c>
      <c r="K40" s="4">
        <v>0</v>
      </c>
      <c r="L40" s="4">
        <v>1</v>
      </c>
      <c r="M40" s="4">
        <v>0</v>
      </c>
      <c r="N40">
        <f t="shared" ref="N40:N47" si="3">SUM(D40:M40)</f>
        <v>7</v>
      </c>
      <c r="O40" s="5">
        <v>4.8611111111111112E-3</v>
      </c>
      <c r="P40" s="5">
        <v>0.6846875</v>
      </c>
      <c r="Q40" s="5">
        <v>0.66041666666666665</v>
      </c>
      <c r="R40" s="5">
        <f t="shared" ref="R40:R47" si="4">P40-Q40</f>
        <v>2.4270833333333353E-2</v>
      </c>
      <c r="T40" s="5">
        <f t="shared" ref="T40:T47" si="5">SUM(R40,O40)</f>
        <v>2.9131944444444464E-2</v>
      </c>
    </row>
    <row r="41" spans="1:20" x14ac:dyDescent="0.3">
      <c r="A41" t="s">
        <v>28</v>
      </c>
      <c r="B41" t="s">
        <v>105</v>
      </c>
      <c r="C41" t="s">
        <v>114</v>
      </c>
      <c r="D41" s="4">
        <v>0</v>
      </c>
      <c r="E41" s="4">
        <v>0</v>
      </c>
      <c r="F41" s="4">
        <v>0</v>
      </c>
      <c r="G41" s="4">
        <v>0</v>
      </c>
      <c r="H41" s="4">
        <v>2</v>
      </c>
      <c r="I41" s="4">
        <v>2</v>
      </c>
      <c r="J41" s="4">
        <v>2</v>
      </c>
      <c r="K41" s="4">
        <v>3</v>
      </c>
      <c r="L41" s="4">
        <v>0</v>
      </c>
      <c r="M41" s="4">
        <v>1</v>
      </c>
      <c r="N41">
        <f t="shared" si="3"/>
        <v>10</v>
      </c>
      <c r="O41" s="5">
        <v>6.9444444444444441E-3</v>
      </c>
      <c r="P41" s="5">
        <v>0.68590277777777775</v>
      </c>
      <c r="Q41" s="5">
        <v>0.65277777777777779</v>
      </c>
      <c r="R41" s="5">
        <f t="shared" si="4"/>
        <v>3.312499999999996E-2</v>
      </c>
      <c r="T41" s="5">
        <f t="shared" si="5"/>
        <v>4.0069444444444408E-2</v>
      </c>
    </row>
    <row r="42" spans="1:20" x14ac:dyDescent="0.3">
      <c r="A42" t="s">
        <v>29</v>
      </c>
      <c r="B42" t="s">
        <v>106</v>
      </c>
      <c r="C42" t="s">
        <v>115</v>
      </c>
      <c r="D42" s="4">
        <v>0</v>
      </c>
      <c r="E42" s="4">
        <v>0</v>
      </c>
      <c r="F42" s="4">
        <v>0</v>
      </c>
      <c r="G42" s="4">
        <v>0</v>
      </c>
      <c r="H42" s="4">
        <v>2</v>
      </c>
      <c r="I42" s="4">
        <v>5</v>
      </c>
      <c r="J42" s="4">
        <v>2</v>
      </c>
      <c r="K42" s="4">
        <v>6</v>
      </c>
      <c r="L42" s="4">
        <v>0</v>
      </c>
      <c r="M42" s="4">
        <v>1</v>
      </c>
      <c r="N42">
        <f t="shared" si="3"/>
        <v>16</v>
      </c>
      <c r="O42" s="5">
        <v>1.1111111111111112E-2</v>
      </c>
      <c r="P42" s="5">
        <v>0.69011574074074078</v>
      </c>
      <c r="Q42" s="5">
        <v>0.65625</v>
      </c>
      <c r="R42" s="5">
        <f t="shared" si="4"/>
        <v>3.386574074074078E-2</v>
      </c>
      <c r="T42" s="5">
        <f t="shared" si="5"/>
        <v>4.4976851851851893E-2</v>
      </c>
    </row>
    <row r="43" spans="1:20" x14ac:dyDescent="0.3">
      <c r="A43" t="s">
        <v>30</v>
      </c>
      <c r="B43" t="s">
        <v>107</v>
      </c>
      <c r="C43" t="s">
        <v>116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4</v>
      </c>
      <c r="J43" s="4">
        <v>1</v>
      </c>
      <c r="K43" s="4">
        <v>4</v>
      </c>
      <c r="L43" s="4">
        <v>0</v>
      </c>
      <c r="M43" s="4">
        <v>4</v>
      </c>
      <c r="N43">
        <f t="shared" si="3"/>
        <v>14</v>
      </c>
      <c r="O43" s="5">
        <v>9.7222222222222224E-3</v>
      </c>
      <c r="P43" s="5">
        <v>0.68803240740740745</v>
      </c>
      <c r="Q43" s="5">
        <v>0.65138888888888891</v>
      </c>
      <c r="R43" s="5">
        <f t="shared" si="4"/>
        <v>3.6643518518518547E-2</v>
      </c>
      <c r="T43" s="5">
        <f t="shared" si="5"/>
        <v>4.636574074074077E-2</v>
      </c>
    </row>
    <row r="44" spans="1:20" x14ac:dyDescent="0.3">
      <c r="A44" t="s">
        <v>31</v>
      </c>
      <c r="B44" t="s">
        <v>108</v>
      </c>
      <c r="C44" t="s">
        <v>117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2</v>
      </c>
      <c r="J44" s="4">
        <v>4</v>
      </c>
      <c r="K44" s="4">
        <v>10</v>
      </c>
      <c r="L44" s="4">
        <v>1</v>
      </c>
      <c r="M44" s="4">
        <v>4</v>
      </c>
      <c r="N44">
        <f t="shared" si="3"/>
        <v>21</v>
      </c>
      <c r="O44" s="5">
        <v>1.4583333333333334E-2</v>
      </c>
      <c r="P44" s="5">
        <v>0.69290509259259259</v>
      </c>
      <c r="Q44" s="5">
        <v>0.65972222222222221</v>
      </c>
      <c r="R44" s="5">
        <f t="shared" si="4"/>
        <v>3.3182870370370376E-2</v>
      </c>
      <c r="T44" s="5">
        <f t="shared" si="5"/>
        <v>4.7766203703703713E-2</v>
      </c>
    </row>
    <row r="45" spans="1:20" x14ac:dyDescent="0.3">
      <c r="A45" t="s">
        <v>32</v>
      </c>
      <c r="B45" t="s">
        <v>109</v>
      </c>
      <c r="C45" t="s">
        <v>118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10</v>
      </c>
      <c r="J45" s="4">
        <v>1</v>
      </c>
      <c r="K45" s="4">
        <v>2</v>
      </c>
      <c r="L45" s="4">
        <v>0</v>
      </c>
      <c r="M45" s="4">
        <v>4</v>
      </c>
      <c r="N45">
        <f t="shared" si="3"/>
        <v>18</v>
      </c>
      <c r="O45" s="5">
        <v>1.2500000000000001E-2</v>
      </c>
      <c r="P45" s="5">
        <v>0.70592592592592596</v>
      </c>
      <c r="Q45" s="5">
        <v>0.65763888888888888</v>
      </c>
      <c r="R45" s="5">
        <f t="shared" si="4"/>
        <v>4.8287037037037073E-2</v>
      </c>
      <c r="T45" s="5">
        <f t="shared" si="5"/>
        <v>6.078703703703707E-2</v>
      </c>
    </row>
    <row r="46" spans="1:20" x14ac:dyDescent="0.3">
      <c r="A46" t="s">
        <v>33</v>
      </c>
      <c r="B46" t="s">
        <v>110</v>
      </c>
      <c r="C46" t="s">
        <v>119</v>
      </c>
      <c r="D46" s="4">
        <v>1</v>
      </c>
      <c r="E46" s="4">
        <v>0</v>
      </c>
      <c r="F46" s="4">
        <v>0</v>
      </c>
      <c r="G46" s="4">
        <v>0</v>
      </c>
      <c r="H46" s="4">
        <v>10</v>
      </c>
      <c r="I46" s="4">
        <v>8</v>
      </c>
      <c r="J46" s="4">
        <v>4</v>
      </c>
      <c r="K46" s="4">
        <v>5</v>
      </c>
      <c r="L46" s="4">
        <v>1</v>
      </c>
      <c r="M46" s="4">
        <v>7</v>
      </c>
      <c r="N46">
        <f t="shared" si="3"/>
        <v>36</v>
      </c>
      <c r="O46" s="5">
        <v>2.5000000000000001E-2</v>
      </c>
      <c r="P46" s="5">
        <v>0.68548611111111113</v>
      </c>
      <c r="Q46" s="5">
        <v>0.64930555555555558</v>
      </c>
      <c r="R46" s="5">
        <f t="shared" si="4"/>
        <v>3.6180555555555549E-2</v>
      </c>
      <c r="T46" s="5">
        <f t="shared" si="5"/>
        <v>6.1180555555555551E-2</v>
      </c>
    </row>
    <row r="47" spans="1:20" x14ac:dyDescent="0.3">
      <c r="A47" t="s">
        <v>34</v>
      </c>
      <c r="B47" t="s">
        <v>111</v>
      </c>
      <c r="C47" t="s">
        <v>120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8</v>
      </c>
      <c r="J47" s="4">
        <v>8</v>
      </c>
      <c r="K47" s="4">
        <v>5</v>
      </c>
      <c r="L47" s="4">
        <v>0</v>
      </c>
      <c r="M47" s="4">
        <v>1</v>
      </c>
      <c r="N47">
        <f t="shared" si="3"/>
        <v>22</v>
      </c>
      <c r="O47" s="5">
        <v>1.5277777777777777E-2</v>
      </c>
      <c r="P47" s="5">
        <v>0.71987268518518521</v>
      </c>
      <c r="Q47" s="5">
        <v>0.65416666666666667</v>
      </c>
      <c r="R47" s="5">
        <f t="shared" si="4"/>
        <v>6.5706018518518539E-2</v>
      </c>
      <c r="T47" s="5">
        <f t="shared" si="5"/>
        <v>8.0983796296296318E-2</v>
      </c>
    </row>
    <row r="63" spans="4:20" x14ac:dyDescent="0.3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4:20" x14ac:dyDescent="0.3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</sheetData>
  <mergeCells count="4">
    <mergeCell ref="D34:T34"/>
    <mergeCell ref="D35:T35"/>
    <mergeCell ref="D63:T63"/>
    <mergeCell ref="D64:T64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Wagnerová, Marie</dc:creator>
  <cp:lastModifiedBy>Wagnerová, Marie</cp:lastModifiedBy>
  <dcterms:created xsi:type="dcterms:W3CDTF">2026-07-14T18:40:21Z</dcterms:created>
  <dcterms:modified xsi:type="dcterms:W3CDTF">2026-07-14T20:11:10Z</dcterms:modified>
</cp:coreProperties>
</file>