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ocuments\Karel\Asociace\Tur.závody\TZ do škol\2022\Kněžpole\"/>
    </mc:Choice>
  </mc:AlternateContent>
  <bookViews>
    <workbookView xWindow="0" yWindow="0" windowWidth="25200" windowHeight="11580"/>
  </bookViews>
  <sheets>
    <sheet name="výsledkovk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6" i="1" l="1"/>
  <c r="Q26" i="1"/>
  <c r="S26" i="1" s="1"/>
  <c r="P26" i="1"/>
  <c r="T25" i="1"/>
  <c r="Q25" i="1"/>
  <c r="S25" i="1" s="1"/>
  <c r="P25" i="1"/>
  <c r="U25" i="1" s="1"/>
  <c r="T24" i="1"/>
  <c r="S24" i="1"/>
  <c r="Q24" i="1"/>
  <c r="P24" i="1"/>
  <c r="U24" i="1" s="1"/>
  <c r="T23" i="1"/>
  <c r="Q23" i="1"/>
  <c r="S23" i="1" s="1"/>
  <c r="P23" i="1"/>
  <c r="T21" i="1"/>
  <c r="S21" i="1"/>
  <c r="Q21" i="1"/>
  <c r="P21" i="1"/>
  <c r="U21" i="1" s="1"/>
  <c r="T20" i="1"/>
  <c r="Q20" i="1"/>
  <c r="S20" i="1" s="1"/>
  <c r="P20" i="1"/>
  <c r="U20" i="1" s="1"/>
  <c r="T19" i="1"/>
  <c r="S19" i="1"/>
  <c r="Q19" i="1"/>
  <c r="P19" i="1"/>
  <c r="U19" i="1" s="1"/>
  <c r="T18" i="1"/>
  <c r="Q18" i="1"/>
  <c r="S18" i="1" s="1"/>
  <c r="P18" i="1"/>
  <c r="T17" i="1"/>
  <c r="S17" i="1"/>
  <c r="Q17" i="1"/>
  <c r="P17" i="1"/>
  <c r="U17" i="1" s="1"/>
  <c r="T16" i="1"/>
  <c r="Q16" i="1"/>
  <c r="S16" i="1" s="1"/>
  <c r="P16" i="1"/>
  <c r="U16" i="1" s="1"/>
  <c r="T14" i="1"/>
  <c r="S14" i="1"/>
  <c r="Q14" i="1"/>
  <c r="P14" i="1"/>
  <c r="U14" i="1" s="1"/>
  <c r="T13" i="1"/>
  <c r="Q13" i="1"/>
  <c r="S13" i="1" s="1"/>
  <c r="P13" i="1"/>
  <c r="T12" i="1"/>
  <c r="S12" i="1"/>
  <c r="Q12" i="1"/>
  <c r="P12" i="1"/>
  <c r="U12" i="1" s="1"/>
  <c r="T10" i="1"/>
  <c r="Q10" i="1"/>
  <c r="S10" i="1" s="1"/>
  <c r="P10" i="1"/>
  <c r="U10" i="1" s="1"/>
  <c r="T9" i="1"/>
  <c r="S9" i="1"/>
  <c r="Q9" i="1"/>
  <c r="P9" i="1"/>
  <c r="U9" i="1" s="1"/>
  <c r="T8" i="1"/>
  <c r="Q8" i="1"/>
  <c r="S8" i="1" s="1"/>
  <c r="P8" i="1"/>
  <c r="T7" i="1"/>
  <c r="S7" i="1"/>
  <c r="Q7" i="1"/>
  <c r="P7" i="1"/>
  <c r="U7" i="1" s="1"/>
  <c r="T6" i="1"/>
  <c r="Q6" i="1"/>
  <c r="S6" i="1" s="1"/>
  <c r="P6" i="1"/>
  <c r="U6" i="1" s="1"/>
  <c r="T5" i="1"/>
  <c r="S5" i="1"/>
  <c r="Q5" i="1"/>
  <c r="P5" i="1"/>
  <c r="U5" i="1" s="1"/>
  <c r="U8" i="1" l="1"/>
  <c r="U13" i="1"/>
  <c r="U18" i="1"/>
  <c r="U23" i="1"/>
  <c r="U26" i="1"/>
</calcChain>
</file>

<file path=xl/sharedStrings.xml><?xml version="1.0" encoding="utf-8"?>
<sst xmlns="http://schemas.openxmlformats.org/spreadsheetml/2006/main" count="61" uniqueCount="54">
  <si>
    <t>Základní škola Kněžpole  Výsledková listina Turistický závod 29.6.2022</t>
  </si>
  <si>
    <t>start. číslo</t>
  </si>
  <si>
    <t>třída</t>
  </si>
  <si>
    <t>jméno</t>
  </si>
  <si>
    <t>příjmení</t>
  </si>
  <si>
    <t>start</t>
  </si>
  <si>
    <t>cíl</t>
  </si>
  <si>
    <t>TT</t>
  </si>
  <si>
    <t>KPČ</t>
  </si>
  <si>
    <t>Dřeviny</t>
  </si>
  <si>
    <t>hod</t>
  </si>
  <si>
    <t>plížení</t>
  </si>
  <si>
    <t>čas na trati</t>
  </si>
  <si>
    <t>trestné minuty</t>
  </si>
  <si>
    <t>zdržení (sekundy)</t>
  </si>
  <si>
    <t>celkový čas</t>
  </si>
  <si>
    <t>pořadí</t>
  </si>
  <si>
    <t>H</t>
  </si>
  <si>
    <t>M</t>
  </si>
  <si>
    <t>S</t>
  </si>
  <si>
    <t xml:space="preserve">Adam </t>
  </si>
  <si>
    <t>Šuranský</t>
  </si>
  <si>
    <t>Jan</t>
  </si>
  <si>
    <t>Moštěk</t>
  </si>
  <si>
    <t>Viktor</t>
  </si>
  <si>
    <t>Jagoš</t>
  </si>
  <si>
    <t>Tomáš</t>
  </si>
  <si>
    <t>Janků</t>
  </si>
  <si>
    <t xml:space="preserve">Sofie </t>
  </si>
  <si>
    <t>Hofrová</t>
  </si>
  <si>
    <t>Anežka</t>
  </si>
  <si>
    <t>Hejdová</t>
  </si>
  <si>
    <t>Štěpán</t>
  </si>
  <si>
    <t xml:space="preserve"> Ižo</t>
  </si>
  <si>
    <t>Zdeněk</t>
  </si>
  <si>
    <t>Vaněk</t>
  </si>
  <si>
    <t>Šarlota</t>
  </si>
  <si>
    <t>Řezníčková</t>
  </si>
  <si>
    <t>Ondřej</t>
  </si>
  <si>
    <t>Vašíček</t>
  </si>
  <si>
    <t>Dominik</t>
  </si>
  <si>
    <t>Pekárek</t>
  </si>
  <si>
    <t>Blažon</t>
  </si>
  <si>
    <t>Ševčík</t>
  </si>
  <si>
    <t>Simona</t>
  </si>
  <si>
    <t>Blažková</t>
  </si>
  <si>
    <t xml:space="preserve">Alexandra </t>
  </si>
  <si>
    <t>Jiří</t>
  </si>
  <si>
    <t>Jaitner</t>
  </si>
  <si>
    <t>Adéla</t>
  </si>
  <si>
    <t>Zubalíková</t>
  </si>
  <si>
    <t>Amálie</t>
  </si>
  <si>
    <t>Hoferová</t>
  </si>
  <si>
    <t>David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</si>
</sst>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"/>
  </numFmts>
  <fonts count="3" x14ac:knownFonts="1">
    <font>
      <sz val="10"/>
      <name val="Arial CE"/>
      <charset val="238"/>
    </font>
    <font>
      <b/>
      <sz val="12"/>
      <name val="Arial CE"/>
      <charset val="238"/>
    </font>
    <font>
      <b/>
      <sz val="10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164" fontId="0" fillId="0" borderId="4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21" fontId="0" fillId="2" borderId="2" xfId="0" applyNumberFormat="1" applyFill="1" applyBorder="1"/>
    <xf numFmtId="164" fontId="0" fillId="2" borderId="2" xfId="0" applyNumberFormat="1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21" fontId="0" fillId="0" borderId="2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21" fontId="0" fillId="2" borderId="1" xfId="0" applyNumberFormat="1" applyFill="1" applyBorder="1"/>
    <xf numFmtId="164" fontId="0" fillId="2" borderId="1" xfId="0" applyNumberFormat="1" applyFill="1" applyBorder="1" applyAlignment="1">
      <alignment horizontal="center"/>
    </xf>
    <xf numFmtId="21" fontId="0" fillId="0" borderId="1" xfId="0" applyNumberForma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tabSelected="1" workbookViewId="0">
      <selection activeCell="Y11" sqref="Y11"/>
    </sheetView>
  </sheetViews>
  <sheetFormatPr defaultRowHeight="12.75" x14ac:dyDescent="0.2"/>
  <cols>
    <col min="1" max="1" width="5.28515625" customWidth="1"/>
    <col min="2" max="2" width="6.42578125" customWidth="1"/>
    <col min="4" max="4" width="11.5703125" bestFit="1" customWidth="1"/>
    <col min="5" max="12" width="5.85546875" customWidth="1"/>
    <col min="13" max="13" width="7.85546875" bestFit="1" customWidth="1"/>
    <col min="14" max="15" width="5.85546875" customWidth="1"/>
    <col min="16" max="16" width="8.140625" customWidth="1"/>
    <col min="18" max="18" width="6.140625" customWidth="1"/>
    <col min="19" max="20" width="0" hidden="1" customWidth="1"/>
    <col min="21" max="21" width="8.5703125" customWidth="1"/>
    <col min="22" max="22" width="6.85546875" customWidth="1"/>
  </cols>
  <sheetData>
    <row r="1" spans="1:22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3" spans="1:22" x14ac:dyDescent="0.2">
      <c r="A3" s="2" t="s">
        <v>1</v>
      </c>
      <c r="B3" s="3" t="s">
        <v>2</v>
      </c>
      <c r="C3" s="4" t="s">
        <v>3</v>
      </c>
      <c r="D3" s="4" t="s">
        <v>4</v>
      </c>
      <c r="E3" s="3" t="s">
        <v>5</v>
      </c>
      <c r="F3" s="3"/>
      <c r="G3" s="3"/>
      <c r="H3" s="3" t="s">
        <v>6</v>
      </c>
      <c r="I3" s="3"/>
      <c r="J3" s="3"/>
      <c r="K3" s="3" t="s">
        <v>7</v>
      </c>
      <c r="L3" s="3" t="s">
        <v>8</v>
      </c>
      <c r="M3" s="3" t="s">
        <v>9</v>
      </c>
      <c r="N3" s="3" t="s">
        <v>10</v>
      </c>
      <c r="O3" s="3" t="s">
        <v>11</v>
      </c>
      <c r="P3" s="2" t="s">
        <v>12</v>
      </c>
      <c r="Q3" s="2" t="s">
        <v>13</v>
      </c>
      <c r="R3" s="2" t="s">
        <v>14</v>
      </c>
      <c r="S3" s="5"/>
      <c r="T3" s="5"/>
      <c r="U3" s="2" t="s">
        <v>15</v>
      </c>
      <c r="V3" s="3" t="s">
        <v>16</v>
      </c>
    </row>
    <row r="4" spans="1:22" x14ac:dyDescent="0.2">
      <c r="A4" s="2"/>
      <c r="B4" s="3"/>
      <c r="C4" s="4"/>
      <c r="D4" s="4"/>
      <c r="E4" s="6" t="s">
        <v>17</v>
      </c>
      <c r="F4" s="6" t="s">
        <v>18</v>
      </c>
      <c r="G4" s="6" t="s">
        <v>19</v>
      </c>
      <c r="H4" s="6" t="s">
        <v>17</v>
      </c>
      <c r="I4" s="6" t="s">
        <v>18</v>
      </c>
      <c r="J4" s="6" t="s">
        <v>19</v>
      </c>
      <c r="K4" s="3"/>
      <c r="L4" s="3"/>
      <c r="M4" s="3"/>
      <c r="N4" s="3"/>
      <c r="O4" s="3"/>
      <c r="P4" s="2"/>
      <c r="Q4" s="2"/>
      <c r="R4" s="2"/>
      <c r="S4" s="5"/>
      <c r="T4" s="5"/>
      <c r="U4" s="2"/>
      <c r="V4" s="3"/>
    </row>
    <row r="5" spans="1:22" x14ac:dyDescent="0.2">
      <c r="A5" s="7">
        <v>27</v>
      </c>
      <c r="B5" s="7">
        <v>1</v>
      </c>
      <c r="C5" s="8" t="s">
        <v>20</v>
      </c>
      <c r="D5" s="9" t="s">
        <v>21</v>
      </c>
      <c r="E5" s="10">
        <v>16</v>
      </c>
      <c r="F5" s="11">
        <v>25</v>
      </c>
      <c r="G5" s="12">
        <v>0</v>
      </c>
      <c r="H5" s="10">
        <v>16</v>
      </c>
      <c r="I5" s="11">
        <v>43</v>
      </c>
      <c r="J5" s="12">
        <v>34</v>
      </c>
      <c r="K5" s="7">
        <v>2</v>
      </c>
      <c r="L5" s="7"/>
      <c r="M5" s="7">
        <v>1</v>
      </c>
      <c r="N5" s="7">
        <v>1</v>
      </c>
      <c r="O5" s="7"/>
      <c r="P5" s="13">
        <f t="shared" ref="P5:P10" si="0">IF(ISBLANK(H5),"",(CONCATENATE(H5,":",I5,":",J5)-CONCATENATE(E5,":",F5,":",G5)))</f>
        <v>1.289351851851861E-2</v>
      </c>
      <c r="Q5" s="14">
        <f t="shared" ref="Q5:Q10" si="1">IF(SUM(K5:O5)=0,"00",SUM(K5:O5))</f>
        <v>4</v>
      </c>
      <c r="R5" s="15"/>
      <c r="S5" s="16" t="str">
        <f t="shared" ref="S5:S10" si="2">CONCATENATE(0,":",Q5,":",0)</f>
        <v>0:4:0</v>
      </c>
      <c r="T5" s="16" t="str">
        <f t="shared" ref="T5:T10" si="3">CONCATENATE(0,":",0,":",R5)</f>
        <v>0:0:</v>
      </c>
      <c r="U5" s="13">
        <f t="shared" ref="U5:U10" si="4">IF(ISBLANK(H5),"",P5+S5-T5)</f>
        <v>1.5671296296296388E-2</v>
      </c>
      <c r="V5" s="9">
        <v>1</v>
      </c>
    </row>
    <row r="6" spans="1:22" x14ac:dyDescent="0.2">
      <c r="A6" s="7">
        <v>21</v>
      </c>
      <c r="B6" s="7">
        <v>1</v>
      </c>
      <c r="C6" s="8" t="s">
        <v>22</v>
      </c>
      <c r="D6" s="9" t="s">
        <v>23</v>
      </c>
      <c r="E6" s="10">
        <v>16</v>
      </c>
      <c r="F6" s="11">
        <v>21</v>
      </c>
      <c r="G6" s="12">
        <v>0</v>
      </c>
      <c r="H6" s="10">
        <v>16</v>
      </c>
      <c r="I6" s="11">
        <v>41</v>
      </c>
      <c r="J6" s="12">
        <v>7</v>
      </c>
      <c r="K6" s="7"/>
      <c r="L6" s="7">
        <v>1</v>
      </c>
      <c r="M6" s="7">
        <v>1</v>
      </c>
      <c r="N6" s="7">
        <v>2</v>
      </c>
      <c r="O6" s="7">
        <v>2</v>
      </c>
      <c r="P6" s="13">
        <f t="shared" si="0"/>
        <v>1.3969907407407334E-2</v>
      </c>
      <c r="Q6" s="14">
        <f t="shared" si="1"/>
        <v>6</v>
      </c>
      <c r="R6" s="15"/>
      <c r="S6" s="16" t="str">
        <f t="shared" si="2"/>
        <v>0:6:0</v>
      </c>
      <c r="T6" s="16" t="str">
        <f t="shared" si="3"/>
        <v>0:0:</v>
      </c>
      <c r="U6" s="13">
        <f t="shared" si="4"/>
        <v>1.8136574074073999E-2</v>
      </c>
      <c r="V6" s="9">
        <v>2</v>
      </c>
    </row>
    <row r="7" spans="1:22" x14ac:dyDescent="0.2">
      <c r="A7" s="7">
        <v>13</v>
      </c>
      <c r="B7" s="7">
        <v>1</v>
      </c>
      <c r="C7" s="8" t="s">
        <v>24</v>
      </c>
      <c r="D7" s="9" t="s">
        <v>25</v>
      </c>
      <c r="E7" s="10">
        <v>16</v>
      </c>
      <c r="F7" s="11">
        <v>17</v>
      </c>
      <c r="G7" s="12">
        <v>0</v>
      </c>
      <c r="H7" s="10">
        <v>16</v>
      </c>
      <c r="I7" s="11">
        <v>37</v>
      </c>
      <c r="J7" s="12">
        <v>2</v>
      </c>
      <c r="K7" s="7"/>
      <c r="L7" s="7">
        <v>2</v>
      </c>
      <c r="M7" s="7">
        <v>3</v>
      </c>
      <c r="N7" s="7">
        <v>2</v>
      </c>
      <c r="O7" s="7">
        <v>1</v>
      </c>
      <c r="P7" s="13">
        <f t="shared" si="0"/>
        <v>1.3912037037036917E-2</v>
      </c>
      <c r="Q7" s="14">
        <f t="shared" si="1"/>
        <v>8</v>
      </c>
      <c r="R7" s="15"/>
      <c r="S7" s="16" t="str">
        <f t="shared" si="2"/>
        <v>0:8:0</v>
      </c>
      <c r="T7" s="16" t="str">
        <f t="shared" si="3"/>
        <v>0:0:</v>
      </c>
      <c r="U7" s="13">
        <f t="shared" si="4"/>
        <v>1.9467592592592474E-2</v>
      </c>
      <c r="V7" s="9">
        <v>3</v>
      </c>
    </row>
    <row r="8" spans="1:22" x14ac:dyDescent="0.2">
      <c r="A8" s="7">
        <v>15</v>
      </c>
      <c r="B8" s="7">
        <v>1</v>
      </c>
      <c r="C8" s="8" t="s">
        <v>26</v>
      </c>
      <c r="D8" s="9" t="s">
        <v>27</v>
      </c>
      <c r="E8" s="10">
        <v>16</v>
      </c>
      <c r="F8" s="11">
        <v>19</v>
      </c>
      <c r="G8" s="12">
        <v>0</v>
      </c>
      <c r="H8" s="10">
        <v>16</v>
      </c>
      <c r="I8" s="11">
        <v>42</v>
      </c>
      <c r="J8" s="12">
        <v>35</v>
      </c>
      <c r="K8" s="7">
        <v>1</v>
      </c>
      <c r="L8" s="7">
        <v>1</v>
      </c>
      <c r="M8" s="7">
        <v>2</v>
      </c>
      <c r="N8" s="7">
        <v>1</v>
      </c>
      <c r="O8" s="7"/>
      <c r="P8" s="13">
        <f t="shared" si="0"/>
        <v>1.6377314814814747E-2</v>
      </c>
      <c r="Q8" s="14">
        <f t="shared" si="1"/>
        <v>5</v>
      </c>
      <c r="R8" s="15"/>
      <c r="S8" s="16" t="str">
        <f t="shared" si="2"/>
        <v>0:5:0</v>
      </c>
      <c r="T8" s="16" t="str">
        <f t="shared" si="3"/>
        <v>0:0:</v>
      </c>
      <c r="U8" s="13">
        <f t="shared" si="4"/>
        <v>1.9849537037036971E-2</v>
      </c>
      <c r="V8" s="9">
        <v>4</v>
      </c>
    </row>
    <row r="9" spans="1:22" x14ac:dyDescent="0.2">
      <c r="A9" s="7">
        <v>8</v>
      </c>
      <c r="B9" s="7">
        <v>1</v>
      </c>
      <c r="C9" s="8" t="s">
        <v>28</v>
      </c>
      <c r="D9" s="9" t="s">
        <v>29</v>
      </c>
      <c r="E9" s="10">
        <v>16</v>
      </c>
      <c r="F9" s="11">
        <v>14</v>
      </c>
      <c r="G9" s="12">
        <v>0</v>
      </c>
      <c r="H9" s="10">
        <v>16</v>
      </c>
      <c r="I9" s="11">
        <v>35</v>
      </c>
      <c r="J9" s="12">
        <v>40</v>
      </c>
      <c r="K9" s="7">
        <v>1</v>
      </c>
      <c r="L9" s="7">
        <v>3</v>
      </c>
      <c r="M9" s="7">
        <v>3</v>
      </c>
      <c r="N9" s="7">
        <v>2</v>
      </c>
      <c r="O9" s="7"/>
      <c r="P9" s="13">
        <f t="shared" si="0"/>
        <v>1.504629629629628E-2</v>
      </c>
      <c r="Q9" s="14">
        <f t="shared" si="1"/>
        <v>9</v>
      </c>
      <c r="R9" s="15"/>
      <c r="S9" s="16" t="str">
        <f t="shared" si="2"/>
        <v>0:9:0</v>
      </c>
      <c r="T9" s="16" t="str">
        <f t="shared" si="3"/>
        <v>0:0:</v>
      </c>
      <c r="U9" s="13">
        <f t="shared" si="4"/>
        <v>2.1296296296296278E-2</v>
      </c>
      <c r="V9" s="9">
        <v>5</v>
      </c>
    </row>
    <row r="10" spans="1:22" x14ac:dyDescent="0.2">
      <c r="A10" s="17">
        <v>6</v>
      </c>
      <c r="B10" s="17">
        <v>1</v>
      </c>
      <c r="C10" s="18" t="s">
        <v>30</v>
      </c>
      <c r="D10" s="18" t="s">
        <v>31</v>
      </c>
      <c r="E10" s="19">
        <v>16</v>
      </c>
      <c r="F10" s="19">
        <v>12</v>
      </c>
      <c r="G10" s="19">
        <v>0</v>
      </c>
      <c r="H10" s="19">
        <v>16</v>
      </c>
      <c r="I10" s="19">
        <v>38</v>
      </c>
      <c r="J10" s="19">
        <v>15</v>
      </c>
      <c r="K10" s="17"/>
      <c r="L10" s="17">
        <v>3</v>
      </c>
      <c r="M10" s="17">
        <v>1</v>
      </c>
      <c r="N10" s="17">
        <v>2</v>
      </c>
      <c r="O10" s="17">
        <v>1</v>
      </c>
      <c r="P10" s="20">
        <f t="shared" si="0"/>
        <v>1.8229166666666741E-2</v>
      </c>
      <c r="Q10" s="21">
        <f t="shared" si="1"/>
        <v>7</v>
      </c>
      <c r="R10" s="19"/>
      <c r="S10" s="22" t="str">
        <f t="shared" si="2"/>
        <v>0:7:0</v>
      </c>
      <c r="T10" s="22" t="str">
        <f t="shared" si="3"/>
        <v>0:0:</v>
      </c>
      <c r="U10" s="20">
        <f t="shared" si="4"/>
        <v>2.3090277777777852E-2</v>
      </c>
      <c r="V10" s="18">
        <v>6</v>
      </c>
    </row>
    <row r="11" spans="1:22" x14ac:dyDescent="0.2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</row>
    <row r="12" spans="1:22" x14ac:dyDescent="0.2">
      <c r="A12" s="17">
        <v>4</v>
      </c>
      <c r="B12" s="17">
        <v>2</v>
      </c>
      <c r="C12" s="18" t="s">
        <v>32</v>
      </c>
      <c r="D12" s="18" t="s">
        <v>33</v>
      </c>
      <c r="E12" s="19">
        <v>16</v>
      </c>
      <c r="F12" s="19">
        <v>11</v>
      </c>
      <c r="G12" s="19">
        <v>0</v>
      </c>
      <c r="H12" s="19">
        <v>16</v>
      </c>
      <c r="I12" s="19">
        <v>29</v>
      </c>
      <c r="J12" s="19">
        <v>15</v>
      </c>
      <c r="K12" s="17"/>
      <c r="L12" s="17"/>
      <c r="M12" s="17">
        <v>1</v>
      </c>
      <c r="N12" s="17">
        <v>3</v>
      </c>
      <c r="O12" s="17">
        <v>1</v>
      </c>
      <c r="P12" s="20">
        <f t="shared" ref="P12:P14" si="5">IF(ISBLANK(H12),"",(CONCATENATE(H12,":",I12,":",J12)-CONCATENATE(E12,":",F12,":",G12)))</f>
        <v>1.2673611111111094E-2</v>
      </c>
      <c r="Q12" s="21">
        <f t="shared" ref="Q12:Q14" si="6">IF(SUM(K12:O12)=0,"00",SUM(K12:O12))</f>
        <v>5</v>
      </c>
      <c r="R12" s="19"/>
      <c r="S12" s="22" t="str">
        <f t="shared" ref="S12:S14" si="7">CONCATENATE(0,":",Q12,":",0)</f>
        <v>0:5:0</v>
      </c>
      <c r="T12" s="22" t="str">
        <f t="shared" ref="T12:T14" si="8">CONCATENATE(0,":",0,":",R12)</f>
        <v>0:0:</v>
      </c>
      <c r="U12" s="20">
        <f t="shared" ref="U12:U14" si="9">IF(ISBLANK(H12),"",P12+S12-T12)</f>
        <v>1.6145833333333318E-2</v>
      </c>
      <c r="V12" s="18">
        <v>1</v>
      </c>
    </row>
    <row r="13" spans="1:22" x14ac:dyDescent="0.2">
      <c r="A13" s="17">
        <v>30</v>
      </c>
      <c r="B13" s="17">
        <v>2</v>
      </c>
      <c r="C13" s="18" t="s">
        <v>34</v>
      </c>
      <c r="D13" s="18" t="s">
        <v>35</v>
      </c>
      <c r="E13" s="19">
        <v>16</v>
      </c>
      <c r="F13" s="19">
        <v>28</v>
      </c>
      <c r="G13" s="19">
        <v>0</v>
      </c>
      <c r="H13" s="19">
        <v>16</v>
      </c>
      <c r="I13" s="19">
        <v>56</v>
      </c>
      <c r="J13" s="19">
        <v>24</v>
      </c>
      <c r="K13" s="17">
        <v>1</v>
      </c>
      <c r="L13" s="17">
        <v>2</v>
      </c>
      <c r="M13" s="17">
        <v>2</v>
      </c>
      <c r="N13" s="17">
        <v>2</v>
      </c>
      <c r="O13" s="17"/>
      <c r="P13" s="20">
        <f t="shared" si="5"/>
        <v>1.9722222222222419E-2</v>
      </c>
      <c r="Q13" s="21">
        <f t="shared" si="6"/>
        <v>7</v>
      </c>
      <c r="R13" s="19"/>
      <c r="S13" s="22" t="str">
        <f t="shared" si="7"/>
        <v>0:7:0</v>
      </c>
      <c r="T13" s="22" t="str">
        <f t="shared" si="8"/>
        <v>0:0:</v>
      </c>
      <c r="U13" s="20">
        <f t="shared" si="9"/>
        <v>2.458333333333353E-2</v>
      </c>
      <c r="V13" s="18">
        <v>2</v>
      </c>
    </row>
    <row r="14" spans="1:22" x14ac:dyDescent="0.2">
      <c r="A14" s="17">
        <v>23</v>
      </c>
      <c r="B14" s="17">
        <v>2</v>
      </c>
      <c r="C14" s="18" t="s">
        <v>36</v>
      </c>
      <c r="D14" s="18" t="s">
        <v>37</v>
      </c>
      <c r="E14" s="19">
        <v>16</v>
      </c>
      <c r="F14" s="19">
        <v>23</v>
      </c>
      <c r="G14" s="19">
        <v>0</v>
      </c>
      <c r="H14" s="19">
        <v>16</v>
      </c>
      <c r="I14" s="19">
        <v>52</v>
      </c>
      <c r="J14" s="19">
        <v>5</v>
      </c>
      <c r="K14" s="17">
        <v>2</v>
      </c>
      <c r="L14" s="17">
        <v>4</v>
      </c>
      <c r="M14" s="17">
        <v>1</v>
      </c>
      <c r="N14" s="17">
        <v>3</v>
      </c>
      <c r="O14" s="17">
        <v>1</v>
      </c>
      <c r="P14" s="20">
        <f t="shared" si="5"/>
        <v>2.0196759259259345E-2</v>
      </c>
      <c r="Q14" s="21">
        <f t="shared" si="6"/>
        <v>11</v>
      </c>
      <c r="R14" s="19"/>
      <c r="S14" s="22" t="str">
        <f t="shared" si="7"/>
        <v>0:11:0</v>
      </c>
      <c r="T14" s="22" t="str">
        <f t="shared" si="8"/>
        <v>0:0:</v>
      </c>
      <c r="U14" s="20">
        <f t="shared" si="9"/>
        <v>2.7835648148148234E-2</v>
      </c>
      <c r="V14" s="18">
        <v>3</v>
      </c>
    </row>
    <row r="15" spans="1:22" x14ac:dyDescent="0.2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</row>
    <row r="16" spans="1:22" x14ac:dyDescent="0.2">
      <c r="A16" s="17">
        <v>28</v>
      </c>
      <c r="B16" s="17">
        <v>3</v>
      </c>
      <c r="C16" s="18" t="s">
        <v>38</v>
      </c>
      <c r="D16" s="18" t="s">
        <v>39</v>
      </c>
      <c r="E16" s="19">
        <v>16</v>
      </c>
      <c r="F16" s="19">
        <v>26</v>
      </c>
      <c r="G16" s="19">
        <v>0</v>
      </c>
      <c r="H16" s="19">
        <v>16</v>
      </c>
      <c r="I16" s="19">
        <v>42</v>
      </c>
      <c r="J16" s="19">
        <v>57</v>
      </c>
      <c r="K16" s="17"/>
      <c r="L16" s="17"/>
      <c r="M16" s="17">
        <v>1</v>
      </c>
      <c r="N16" s="17">
        <v>1</v>
      </c>
      <c r="O16" s="17"/>
      <c r="P16" s="20">
        <f t="shared" ref="P16:P21" si="10">IF(ISBLANK(H16),"",(CONCATENATE(H16,":",I16,":",J16)-CONCATENATE(E16,":",F16,":",G16)))</f>
        <v>1.1770833333333286E-2</v>
      </c>
      <c r="Q16" s="21">
        <f t="shared" ref="Q16:Q21" si="11">IF(SUM(K16:O16)=0,"00",SUM(K16:O16))</f>
        <v>2</v>
      </c>
      <c r="R16" s="19"/>
      <c r="S16" s="22" t="str">
        <f t="shared" ref="S16:S21" si="12">CONCATENATE(0,":",Q16,":",0)</f>
        <v>0:2:0</v>
      </c>
      <c r="T16" s="22" t="str">
        <f t="shared" ref="T16:T21" si="13">CONCATENATE(0,":",0,":",R16)</f>
        <v>0:0:</v>
      </c>
      <c r="U16" s="20">
        <f t="shared" ref="U16:U21" si="14">IF(ISBLANK(H16),"",P16+S16-T16)</f>
        <v>1.3159722222222175E-2</v>
      </c>
      <c r="V16" s="18">
        <v>1</v>
      </c>
    </row>
    <row r="17" spans="1:22" x14ac:dyDescent="0.2">
      <c r="A17" s="17">
        <v>19</v>
      </c>
      <c r="B17" s="17">
        <v>3</v>
      </c>
      <c r="C17" s="18" t="s">
        <v>40</v>
      </c>
      <c r="D17" s="18" t="s">
        <v>41</v>
      </c>
      <c r="E17" s="19">
        <v>16</v>
      </c>
      <c r="F17" s="19">
        <v>20</v>
      </c>
      <c r="G17" s="19">
        <v>0</v>
      </c>
      <c r="H17" s="19">
        <v>16</v>
      </c>
      <c r="I17" s="19">
        <v>36</v>
      </c>
      <c r="J17" s="19">
        <v>48</v>
      </c>
      <c r="K17" s="17">
        <v>1</v>
      </c>
      <c r="L17" s="17">
        <v>1</v>
      </c>
      <c r="M17" s="17">
        <v>1</v>
      </c>
      <c r="N17" s="17">
        <v>1</v>
      </c>
      <c r="O17" s="17"/>
      <c r="P17" s="20">
        <f t="shared" si="10"/>
        <v>1.1666666666666714E-2</v>
      </c>
      <c r="Q17" s="21">
        <f t="shared" si="11"/>
        <v>4</v>
      </c>
      <c r="R17" s="19"/>
      <c r="S17" s="22" t="str">
        <f t="shared" si="12"/>
        <v>0:4:0</v>
      </c>
      <c r="T17" s="22" t="str">
        <f t="shared" si="13"/>
        <v>0:0:</v>
      </c>
      <c r="U17" s="20">
        <f t="shared" si="14"/>
        <v>1.4444444444444492E-2</v>
      </c>
      <c r="V17" s="18">
        <v>2</v>
      </c>
    </row>
    <row r="18" spans="1:22" x14ac:dyDescent="0.2">
      <c r="A18" s="17">
        <v>9</v>
      </c>
      <c r="B18" s="17">
        <v>3</v>
      </c>
      <c r="C18" s="18" t="s">
        <v>20</v>
      </c>
      <c r="D18" s="18" t="s">
        <v>42</v>
      </c>
      <c r="E18" s="19">
        <v>16</v>
      </c>
      <c r="F18" s="19">
        <v>15</v>
      </c>
      <c r="G18" s="19">
        <v>0</v>
      </c>
      <c r="H18" s="19">
        <v>16</v>
      </c>
      <c r="I18" s="19">
        <v>36</v>
      </c>
      <c r="J18" s="19">
        <v>49</v>
      </c>
      <c r="K18" s="17"/>
      <c r="L18" s="17"/>
      <c r="M18" s="17"/>
      <c r="N18" s="17">
        <v>1</v>
      </c>
      <c r="O18" s="17"/>
      <c r="P18" s="20">
        <f t="shared" si="10"/>
        <v>1.5150462962962963E-2</v>
      </c>
      <c r="Q18" s="21">
        <f t="shared" si="11"/>
        <v>1</v>
      </c>
      <c r="R18" s="19"/>
      <c r="S18" s="22" t="str">
        <f t="shared" si="12"/>
        <v>0:1:0</v>
      </c>
      <c r="T18" s="22" t="str">
        <f t="shared" si="13"/>
        <v>0:0:</v>
      </c>
      <c r="U18" s="20">
        <f t="shared" si="14"/>
        <v>1.5844907407407408E-2</v>
      </c>
      <c r="V18" s="18">
        <v>3</v>
      </c>
    </row>
    <row r="19" spans="1:22" x14ac:dyDescent="0.2">
      <c r="A19" s="17">
        <v>25</v>
      </c>
      <c r="B19" s="17">
        <v>3</v>
      </c>
      <c r="C19" s="18" t="s">
        <v>20</v>
      </c>
      <c r="D19" s="18" t="s">
        <v>43</v>
      </c>
      <c r="E19" s="19">
        <v>16</v>
      </c>
      <c r="F19" s="19">
        <v>24</v>
      </c>
      <c r="G19" s="19">
        <v>0</v>
      </c>
      <c r="H19" s="19">
        <v>16</v>
      </c>
      <c r="I19" s="19">
        <v>42</v>
      </c>
      <c r="J19" s="19">
        <v>45</v>
      </c>
      <c r="K19" s="17"/>
      <c r="L19" s="17">
        <v>2</v>
      </c>
      <c r="M19" s="17">
        <v>3</v>
      </c>
      <c r="N19" s="17">
        <v>2</v>
      </c>
      <c r="O19" s="17"/>
      <c r="P19" s="20">
        <f t="shared" si="10"/>
        <v>1.302083333333337E-2</v>
      </c>
      <c r="Q19" s="21">
        <f t="shared" si="11"/>
        <v>7</v>
      </c>
      <c r="R19" s="19"/>
      <c r="S19" s="22" t="str">
        <f t="shared" si="12"/>
        <v>0:7:0</v>
      </c>
      <c r="T19" s="22" t="str">
        <f t="shared" si="13"/>
        <v>0:0:</v>
      </c>
      <c r="U19" s="20">
        <f t="shared" si="14"/>
        <v>1.7881944444444482E-2</v>
      </c>
      <c r="V19" s="18">
        <v>4</v>
      </c>
    </row>
    <row r="20" spans="1:22" x14ac:dyDescent="0.2">
      <c r="A20" s="17">
        <v>29</v>
      </c>
      <c r="B20" s="17">
        <v>3</v>
      </c>
      <c r="C20" s="18" t="s">
        <v>44</v>
      </c>
      <c r="D20" s="18" t="s">
        <v>45</v>
      </c>
      <c r="E20" s="19">
        <v>16</v>
      </c>
      <c r="F20" s="19">
        <v>27</v>
      </c>
      <c r="G20" s="19">
        <v>0</v>
      </c>
      <c r="H20" s="19">
        <v>16</v>
      </c>
      <c r="I20" s="19">
        <v>50</v>
      </c>
      <c r="J20" s="19">
        <v>6</v>
      </c>
      <c r="K20" s="17">
        <v>2</v>
      </c>
      <c r="L20" s="17">
        <v>2</v>
      </c>
      <c r="M20" s="17">
        <v>2</v>
      </c>
      <c r="N20" s="17">
        <v>1</v>
      </c>
      <c r="O20" s="17"/>
      <c r="P20" s="20">
        <f t="shared" si="10"/>
        <v>1.6041666666666732E-2</v>
      </c>
      <c r="Q20" s="21">
        <f t="shared" si="11"/>
        <v>7</v>
      </c>
      <c r="R20" s="19"/>
      <c r="S20" s="22" t="str">
        <f t="shared" si="12"/>
        <v>0:7:0</v>
      </c>
      <c r="T20" s="22" t="str">
        <f t="shared" si="13"/>
        <v>0:0:</v>
      </c>
      <c r="U20" s="20">
        <f t="shared" si="14"/>
        <v>2.0902777777777843E-2</v>
      </c>
      <c r="V20" s="18">
        <v>5</v>
      </c>
    </row>
    <row r="21" spans="1:22" x14ac:dyDescent="0.2">
      <c r="A21" s="17">
        <v>12</v>
      </c>
      <c r="B21" s="17">
        <v>3</v>
      </c>
      <c r="C21" s="18" t="s">
        <v>46</v>
      </c>
      <c r="D21" s="18" t="s">
        <v>31</v>
      </c>
      <c r="E21" s="19">
        <v>16</v>
      </c>
      <c r="F21" s="19">
        <v>16</v>
      </c>
      <c r="G21" s="19">
        <v>0</v>
      </c>
      <c r="H21" s="19">
        <v>16</v>
      </c>
      <c r="I21" s="19">
        <v>40</v>
      </c>
      <c r="J21" s="19">
        <v>13</v>
      </c>
      <c r="K21" s="17"/>
      <c r="L21" s="17">
        <v>2</v>
      </c>
      <c r="M21" s="17">
        <v>2</v>
      </c>
      <c r="N21" s="17"/>
      <c r="O21" s="17">
        <v>2</v>
      </c>
      <c r="P21" s="20">
        <f t="shared" si="10"/>
        <v>1.6817129629629668E-2</v>
      </c>
      <c r="Q21" s="21">
        <f t="shared" si="11"/>
        <v>6</v>
      </c>
      <c r="R21" s="19"/>
      <c r="S21" s="22" t="str">
        <f t="shared" si="12"/>
        <v>0:6:0</v>
      </c>
      <c r="T21" s="22" t="str">
        <f t="shared" si="13"/>
        <v>0:0:</v>
      </c>
      <c r="U21" s="20">
        <f t="shared" si="14"/>
        <v>2.0983796296296334E-2</v>
      </c>
      <c r="V21" s="18">
        <v>6</v>
      </c>
    </row>
    <row r="22" spans="1:22" x14ac:dyDescent="0.2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</row>
    <row r="23" spans="1:22" x14ac:dyDescent="0.2">
      <c r="A23" s="17">
        <v>14</v>
      </c>
      <c r="B23" s="17">
        <v>4</v>
      </c>
      <c r="C23" s="18" t="s">
        <v>47</v>
      </c>
      <c r="D23" s="18" t="s">
        <v>48</v>
      </c>
      <c r="E23" s="19">
        <v>16</v>
      </c>
      <c r="F23" s="19">
        <v>18</v>
      </c>
      <c r="G23" s="19">
        <v>0</v>
      </c>
      <c r="H23" s="19">
        <v>16</v>
      </c>
      <c r="I23" s="19">
        <v>33</v>
      </c>
      <c r="J23" s="19">
        <v>52</v>
      </c>
      <c r="K23" s="17"/>
      <c r="L23" s="17"/>
      <c r="M23" s="17">
        <v>1</v>
      </c>
      <c r="N23" s="17">
        <v>3</v>
      </c>
      <c r="O23" s="17">
        <v>1</v>
      </c>
      <c r="P23" s="20">
        <f t="shared" ref="P23:P26" si="15">IF(ISBLANK(H23),"",(CONCATENATE(H23,":",I23,":",J23)-CONCATENATE(E23,":",F23,":",G23)))</f>
        <v>1.1018518518518428E-2</v>
      </c>
      <c r="Q23" s="21">
        <f t="shared" ref="Q23:Q26" si="16">IF(SUM(K23:O23)=0,"00",SUM(K23:O23))</f>
        <v>5</v>
      </c>
      <c r="R23" s="19"/>
      <c r="S23" s="22" t="str">
        <f t="shared" ref="S23:S26" si="17">CONCATENATE(0,":",Q23,":",0)</f>
        <v>0:5:0</v>
      </c>
      <c r="T23" s="22" t="str">
        <f t="shared" ref="T23:T26" si="18">CONCATENATE(0,":",0,":",R23)</f>
        <v>0:0:</v>
      </c>
      <c r="U23" s="20">
        <f t="shared" ref="U23:U26" si="19">IF(ISBLANK(H23),"",P23+S23-T23)</f>
        <v>1.449074074074065E-2</v>
      </c>
      <c r="V23" s="18">
        <v>1</v>
      </c>
    </row>
    <row r="24" spans="1:22" x14ac:dyDescent="0.2">
      <c r="A24" s="17">
        <v>22</v>
      </c>
      <c r="B24" s="17">
        <v>4</v>
      </c>
      <c r="C24" s="18" t="s">
        <v>49</v>
      </c>
      <c r="D24" s="18" t="s">
        <v>50</v>
      </c>
      <c r="E24" s="19">
        <v>16</v>
      </c>
      <c r="F24" s="19">
        <v>22</v>
      </c>
      <c r="G24" s="19">
        <v>0</v>
      </c>
      <c r="H24" s="19">
        <v>16</v>
      </c>
      <c r="I24" s="19">
        <v>40</v>
      </c>
      <c r="J24" s="19">
        <v>43</v>
      </c>
      <c r="K24" s="17">
        <v>1</v>
      </c>
      <c r="L24" s="17">
        <v>2</v>
      </c>
      <c r="M24" s="17">
        <v>1</v>
      </c>
      <c r="N24" s="17">
        <v>2</v>
      </c>
      <c r="O24" s="17"/>
      <c r="P24" s="20">
        <f t="shared" si="15"/>
        <v>1.2997685185185071E-2</v>
      </c>
      <c r="Q24" s="21">
        <f t="shared" si="16"/>
        <v>6</v>
      </c>
      <c r="R24" s="19"/>
      <c r="S24" s="22" t="str">
        <f t="shared" si="17"/>
        <v>0:6:0</v>
      </c>
      <c r="T24" s="22" t="str">
        <f t="shared" si="18"/>
        <v>0:0:</v>
      </c>
      <c r="U24" s="20">
        <f t="shared" si="19"/>
        <v>1.7164351851851736E-2</v>
      </c>
      <c r="V24" s="18">
        <v>2</v>
      </c>
    </row>
    <row r="25" spans="1:22" x14ac:dyDescent="0.2">
      <c r="A25" s="17">
        <v>2</v>
      </c>
      <c r="B25" s="17">
        <v>4</v>
      </c>
      <c r="C25" s="18" t="s">
        <v>51</v>
      </c>
      <c r="D25" s="18" t="s">
        <v>52</v>
      </c>
      <c r="E25" s="19">
        <v>16</v>
      </c>
      <c r="F25" s="19">
        <v>10</v>
      </c>
      <c r="G25" s="19">
        <v>0</v>
      </c>
      <c r="H25" s="19">
        <v>16</v>
      </c>
      <c r="I25" s="19">
        <v>27</v>
      </c>
      <c r="J25" s="19">
        <v>28</v>
      </c>
      <c r="K25" s="17">
        <v>2</v>
      </c>
      <c r="L25" s="17">
        <v>2</v>
      </c>
      <c r="M25" s="17">
        <v>1</v>
      </c>
      <c r="N25" s="17">
        <v>3</v>
      </c>
      <c r="O25" s="17">
        <v>1</v>
      </c>
      <c r="P25" s="20">
        <f t="shared" si="15"/>
        <v>1.2129629629629601E-2</v>
      </c>
      <c r="Q25" s="21">
        <f t="shared" si="16"/>
        <v>9</v>
      </c>
      <c r="R25" s="19"/>
      <c r="S25" s="22" t="str">
        <f t="shared" si="17"/>
        <v>0:9:0</v>
      </c>
      <c r="T25" s="22" t="str">
        <f t="shared" si="18"/>
        <v>0:0:</v>
      </c>
      <c r="U25" s="20">
        <f t="shared" si="19"/>
        <v>1.83796296296296E-2</v>
      </c>
      <c r="V25" s="18">
        <v>3</v>
      </c>
    </row>
    <row r="26" spans="1:22" x14ac:dyDescent="0.2">
      <c r="A26" s="17">
        <v>7</v>
      </c>
      <c r="B26" s="17">
        <v>4</v>
      </c>
      <c r="C26" s="18" t="s">
        <v>53</v>
      </c>
      <c r="D26" s="18" t="s">
        <v>25</v>
      </c>
      <c r="E26" s="19">
        <v>16</v>
      </c>
      <c r="F26" s="19">
        <v>13</v>
      </c>
      <c r="G26" s="19">
        <v>0</v>
      </c>
      <c r="H26" s="19">
        <v>16</v>
      </c>
      <c r="I26" s="19">
        <v>28</v>
      </c>
      <c r="J26" s="19">
        <v>47</v>
      </c>
      <c r="K26" s="17"/>
      <c r="L26" s="17">
        <v>4</v>
      </c>
      <c r="M26" s="17">
        <v>3</v>
      </c>
      <c r="N26" s="17">
        <v>3</v>
      </c>
      <c r="O26" s="17">
        <v>2</v>
      </c>
      <c r="P26" s="20">
        <f t="shared" si="15"/>
        <v>1.0960648148148233E-2</v>
      </c>
      <c r="Q26" s="21">
        <f t="shared" si="16"/>
        <v>12</v>
      </c>
      <c r="R26" s="19"/>
      <c r="S26" s="22" t="str">
        <f t="shared" si="17"/>
        <v>0:12:0</v>
      </c>
      <c r="T26" s="22" t="str">
        <f t="shared" si="18"/>
        <v>0:0:</v>
      </c>
      <c r="U26" s="20">
        <f t="shared" si="19"/>
        <v>1.9293981481481565E-2</v>
      </c>
      <c r="V26" s="18">
        <v>4</v>
      </c>
    </row>
  </sheetData>
  <mergeCells count="17">
    <mergeCell ref="V3:V4"/>
    <mergeCell ref="N3:N4"/>
    <mergeCell ref="O3:O4"/>
    <mergeCell ref="P3:P4"/>
    <mergeCell ref="Q3:Q4"/>
    <mergeCell ref="R3:R4"/>
    <mergeCell ref="U3:U4"/>
    <mergeCell ref="A1:V1"/>
    <mergeCell ref="A3:A4"/>
    <mergeCell ref="B3:B4"/>
    <mergeCell ref="C3:C4"/>
    <mergeCell ref="D3:D4"/>
    <mergeCell ref="E3:G3"/>
    <mergeCell ref="H3:J3"/>
    <mergeCell ref="K3:K4"/>
    <mergeCell ref="L3:L4"/>
    <mergeCell ref="M3:M4"/>
  </mergeCells>
  <pageMargins left="0.51181102362204722" right="0.51181102362204722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výsledkovka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2022-07-18T07:21:02Z</dcterms:created>
  <dcterms:modified xsi:type="dcterms:W3CDTF">2022-07-18T07:21:51Z</dcterms:modified>
</cp:coreProperties>
</file>