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ejrostz\Desktop\"/>
    </mc:Choice>
  </mc:AlternateContent>
  <xr:revisionPtr revIDLastSave="0" documentId="8_{FFB05F1D-DE4A-4DFF-8DF1-07EBFC68AC6F}" xr6:coauthVersionLast="47" xr6:coauthVersionMax="47" xr10:uidLastSave="{00000000-0000-0000-0000-000000000000}"/>
  <bookViews>
    <workbookView xWindow="-120" yWindow="-120" windowWidth="29040" windowHeight="16440" tabRatio="500" activeTab="3" xr2:uid="{00000000-000D-0000-FFFF-FFFF00000000}"/>
  </bookViews>
  <sheets>
    <sheet name="Nastavení" sheetId="1" r:id="rId1"/>
    <sheet name="Seznam závodníků" sheetId="2" r:id="rId2"/>
    <sheet name="Startovní listina" sheetId="3" r:id="rId3"/>
    <sheet name="Hodnocení" sheetId="4" r:id="rId4"/>
    <sheet name="Prázdné hodnocení" sheetId="5" r:id="rId5"/>
  </sheets>
  <definedNames>
    <definedName name="_xlnm._FilterDatabase" localSheetId="2" hidden="1">'Startovní listina'!$A$4:$F$49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V104" i="4" l="1"/>
  <c r="T104" i="4"/>
  <c r="S104" i="4"/>
  <c r="V92" i="4"/>
  <c r="T92" i="4"/>
  <c r="S92" i="4"/>
  <c r="V80" i="4"/>
  <c r="T80" i="4"/>
  <c r="S80" i="4"/>
  <c r="V68" i="4"/>
  <c r="T68" i="4"/>
  <c r="S68" i="4"/>
  <c r="V66" i="4"/>
  <c r="T66" i="4"/>
  <c r="S66" i="4"/>
  <c r="V64" i="4"/>
  <c r="T64" i="4"/>
  <c r="S64" i="4"/>
  <c r="V46" i="4"/>
  <c r="T46" i="4"/>
  <c r="S46" i="4"/>
  <c r="V34" i="4"/>
  <c r="T34" i="4"/>
  <c r="S34" i="4"/>
  <c r="V8" i="4"/>
  <c r="T8" i="4"/>
  <c r="S8" i="4"/>
  <c r="V57" i="4"/>
  <c r="T57" i="4"/>
  <c r="S57" i="4"/>
  <c r="V55" i="4"/>
  <c r="T55" i="4"/>
  <c r="S55" i="4"/>
  <c r="V53" i="4"/>
  <c r="T53" i="4"/>
  <c r="S53" i="4"/>
  <c r="V27" i="4"/>
  <c r="T27" i="4"/>
  <c r="S27" i="4"/>
  <c r="V25" i="4"/>
  <c r="T25" i="4"/>
  <c r="S25" i="4"/>
  <c r="A2" i="3"/>
  <c r="A1" i="3"/>
  <c r="R6" i="1"/>
  <c r="Q6" i="1"/>
  <c r="R5" i="1"/>
  <c r="Q5" i="1"/>
  <c r="R3" i="1"/>
  <c r="Q3" i="1"/>
  <c r="R2" i="1"/>
  <c r="Q2" i="1"/>
  <c r="U104" i="4" l="1"/>
  <c r="W104" i="4" s="1"/>
  <c r="U92" i="4"/>
  <c r="W92" i="4" s="1"/>
  <c r="AC92" i="4" s="1"/>
  <c r="U80" i="4"/>
  <c r="W80" i="4" s="1"/>
  <c r="U68" i="4"/>
  <c r="W68" i="4" s="1"/>
  <c r="U66" i="4"/>
  <c r="W66" i="4" s="1"/>
  <c r="U64" i="4"/>
  <c r="W64" i="4" s="1"/>
  <c r="U46" i="4"/>
  <c r="W46" i="4" s="1"/>
  <c r="AC46" i="4" s="1"/>
  <c r="U34" i="4"/>
  <c r="W34" i="4" s="1"/>
  <c r="Y34" i="4" s="1"/>
  <c r="U27" i="4"/>
  <c r="W27" i="4" s="1"/>
  <c r="U53" i="4"/>
  <c r="W53" i="4" s="1"/>
  <c r="AC53" i="4" s="1"/>
  <c r="U55" i="4"/>
  <c r="W55" i="4" s="1"/>
  <c r="U25" i="4"/>
  <c r="W25" i="4" s="1"/>
  <c r="AC25" i="4" s="1"/>
  <c r="U8" i="4"/>
  <c r="W8" i="4" s="1"/>
  <c r="U57" i="4"/>
  <c r="W57" i="4" s="1"/>
  <c r="AC27" i="4" l="1"/>
  <c r="AC64" i="4"/>
  <c r="AC68" i="4"/>
  <c r="AC34" i="4"/>
  <c r="AC57" i="4"/>
  <c r="AC55" i="4"/>
  <c r="AC104" i="4"/>
  <c r="AC80" i="4"/>
  <c r="AC66" i="4"/>
</calcChain>
</file>

<file path=xl/sharedStrings.xml><?xml version="1.0" encoding="utf-8"?>
<sst xmlns="http://schemas.openxmlformats.org/spreadsheetml/2006/main" count="1278" uniqueCount="189">
  <si>
    <t>Závod</t>
  </si>
  <si>
    <t>Mistrovství ústeckého kraje</t>
  </si>
  <si>
    <t>V-B</t>
  </si>
  <si>
    <t>V-Č</t>
  </si>
  <si>
    <t>Název závodu</t>
  </si>
  <si>
    <t>Mistrovství Ústeckého kraje</t>
  </si>
  <si>
    <t>Typ závodu</t>
  </si>
  <si>
    <t>II-M</t>
  </si>
  <si>
    <t>Pořadatel</t>
  </si>
  <si>
    <t>TOM Vejři Lovosice</t>
  </si>
  <si>
    <t>Místo konání</t>
  </si>
  <si>
    <t>Lovosice - Lovoš</t>
  </si>
  <si>
    <t>Datum konání</t>
  </si>
  <si>
    <t>10.4.2022</t>
  </si>
  <si>
    <t>Start</t>
  </si>
  <si>
    <t>Přípravka</t>
  </si>
  <si>
    <t>Čas startu</t>
  </si>
  <si>
    <t>1. Turistické a topografické značky</t>
  </si>
  <si>
    <t>Rozestup X-X</t>
  </si>
  <si>
    <t>2. Orientace mapy</t>
  </si>
  <si>
    <t>Rozestup M-B</t>
  </si>
  <si>
    <t>3. Kulturně poznávací činnost</t>
  </si>
  <si>
    <t>Rozestup M-Č</t>
  </si>
  <si>
    <t>4. Lanová lávka</t>
  </si>
  <si>
    <t>Rozestup B-Č</t>
  </si>
  <si>
    <t>5. Vázání uzlů</t>
  </si>
  <si>
    <t>6. Stavba a složení stanu (kontrola nemusí být zařazena)</t>
  </si>
  <si>
    <t>Kategorie</t>
  </si>
  <si>
    <t>Barva</t>
  </si>
  <si>
    <t>V</t>
  </si>
  <si>
    <t>S</t>
  </si>
  <si>
    <t>Oa</t>
  </si>
  <si>
    <t>Om</t>
  </si>
  <si>
    <t>LL</t>
  </si>
  <si>
    <t>U</t>
  </si>
  <si>
    <t>M</t>
  </si>
  <si>
    <t>P</t>
  </si>
  <si>
    <t>TT</t>
  </si>
  <si>
    <t>D</t>
  </si>
  <si>
    <t>KPČ</t>
  </si>
  <si>
    <t>X</t>
  </si>
  <si>
    <t>7. Určování dřevin</t>
  </si>
  <si>
    <t>A</t>
  </si>
  <si>
    <t>8. Překážková dráha</t>
  </si>
  <si>
    <t>R+D</t>
  </si>
  <si>
    <t>Nejmladší žactvo</t>
  </si>
  <si>
    <t>NŽD</t>
  </si>
  <si>
    <t>NŽH</t>
  </si>
  <si>
    <t>MŽD</t>
  </si>
  <si>
    <t>B</t>
  </si>
  <si>
    <t>MŽH</t>
  </si>
  <si>
    <t>SŽD</t>
  </si>
  <si>
    <t>SŽH</t>
  </si>
  <si>
    <t>6. Určování dřevin</t>
  </si>
  <si>
    <t>MDD</t>
  </si>
  <si>
    <t>Č</t>
  </si>
  <si>
    <t>7. Překážková dráha</t>
  </si>
  <si>
    <t>MDH</t>
  </si>
  <si>
    <t>Mladší a starší žactvo</t>
  </si>
  <si>
    <t>SDD</t>
  </si>
  <si>
    <t>SDH</t>
  </si>
  <si>
    <t>ŽA</t>
  </si>
  <si>
    <t>3. Orientace - azimutové úseky</t>
  </si>
  <si>
    <t>MA</t>
  </si>
  <si>
    <t>4. Kulturně poznávací činnost</t>
  </si>
  <si>
    <t>ŽB</t>
  </si>
  <si>
    <t>5. Lanová lávka</t>
  </si>
  <si>
    <t>MB</t>
  </si>
  <si>
    <t>6. Vázání uzlů</t>
  </si>
  <si>
    <t>7. Odhad vzdálenosti</t>
  </si>
  <si>
    <t>Stav výpočtu</t>
  </si>
  <si>
    <t>Lze provést</t>
  </si>
  <si>
    <t>8. Určování dřevin</t>
  </si>
  <si>
    <t>Kontrola kategorií</t>
  </si>
  <si>
    <t>Kontrola jmen závod – pohár</t>
  </si>
  <si>
    <t>9. Překážková dráha</t>
  </si>
  <si>
    <t>Vytvoření startovní listiny</t>
  </si>
  <si>
    <t>Tisk startovní listiny, Tisk startovních průkazů – start</t>
  </si>
  <si>
    <t>Mladší dorost + Starší dorost + Dospělí A i B</t>
  </si>
  <si>
    <t>Vytvoření hodnocení</t>
  </si>
  <si>
    <t xml:space="preserve"> </t>
  </si>
  <si>
    <t>Tisk startovních průkazů – cíl</t>
  </si>
  <si>
    <t>Výpočet výsledků</t>
  </si>
  <si>
    <t>Tisk výsledků, Tisk VT</t>
  </si>
  <si>
    <t>Výpočet výsledků poháru</t>
  </si>
  <si>
    <t>Tisk výsledků poháru</t>
  </si>
  <si>
    <t>Startovní čísla</t>
  </si>
  <si>
    <t>Od-do 01</t>
  </si>
  <si>
    <t>Od-do 02</t>
  </si>
  <si>
    <t>Jméno</t>
  </si>
  <si>
    <t>Rok nar.</t>
  </si>
  <si>
    <t>Oddíl</t>
  </si>
  <si>
    <t>Poř. kraj</t>
  </si>
  <si>
    <t>Postup</t>
  </si>
  <si>
    <t>Korekce</t>
  </si>
  <si>
    <t>St. číslo</t>
  </si>
  <si>
    <t>Dora Vejražková</t>
  </si>
  <si>
    <t>TOM Mikulášovice</t>
  </si>
  <si>
    <t>PatrikVokoun</t>
  </si>
  <si>
    <t>Adéla Kalousková</t>
  </si>
  <si>
    <t>Alice Vejražková</t>
  </si>
  <si>
    <t>Apolena Fojtová</t>
  </si>
  <si>
    <t>Nela Kalousková</t>
  </si>
  <si>
    <t>Matěj Vokoun</t>
  </si>
  <si>
    <t>Adam Fojta</t>
  </si>
  <si>
    <t>Matěj Knap</t>
  </si>
  <si>
    <t>Patrik Kalousek</t>
  </si>
  <si>
    <t>Filip Vokoun</t>
  </si>
  <si>
    <t>Válav Kubička</t>
  </si>
  <si>
    <t>Lukáš Machorek</t>
  </si>
  <si>
    <t>Ondřej Fúsek</t>
  </si>
  <si>
    <t>Daniel Krejbich</t>
  </si>
  <si>
    <t>Andrea Fúsková</t>
  </si>
  <si>
    <t>Květa Fúsková</t>
  </si>
  <si>
    <t>David Machorek</t>
  </si>
  <si>
    <t>Vojtěch Šimek</t>
  </si>
  <si>
    <t>Tomáš Fúsek</t>
  </si>
  <si>
    <t>Petr Kalousek</t>
  </si>
  <si>
    <t>Marie Wagnerová</t>
  </si>
  <si>
    <t>Kraslice</t>
  </si>
  <si>
    <t>Jakub Pouzar</t>
  </si>
  <si>
    <t>Natálie Kadlecová</t>
  </si>
  <si>
    <t>Šimon Pavlovics</t>
  </si>
  <si>
    <t>TOM Radovánky Liberec</t>
  </si>
  <si>
    <t>Pavel Glaser</t>
  </si>
  <si>
    <t>Kristýna Karásková</t>
  </si>
  <si>
    <t>Eliška Dlouhá</t>
  </si>
  <si>
    <t>Lukáš Bartoň</t>
  </si>
  <si>
    <t>Barbora Bartoňová</t>
  </si>
  <si>
    <t>Leontýna Jirgesová</t>
  </si>
  <si>
    <t>Karolína Karásková</t>
  </si>
  <si>
    <t>Zuzana Hlavsová</t>
  </si>
  <si>
    <t>Antonín Buchta</t>
  </si>
  <si>
    <t>Jan Laupy</t>
  </si>
  <si>
    <t>Jakub Svoboda</t>
  </si>
  <si>
    <t>Lukáš Pospíšil</t>
  </si>
  <si>
    <t>David Hvězda</t>
  </si>
  <si>
    <t>David Erlebach</t>
  </si>
  <si>
    <t>Jan Vejrosta</t>
  </si>
  <si>
    <t>TOM-KČT Kralupy n. V.</t>
  </si>
  <si>
    <t>Ema Žamberská</t>
  </si>
  <si>
    <t>TOM VEJŘI Lovosice</t>
  </si>
  <si>
    <t>Valerie Vachová</t>
  </si>
  <si>
    <t>Jan Havlíček</t>
  </si>
  <si>
    <t>Klára Žamberská</t>
  </si>
  <si>
    <t>Vojtěch Khestl</t>
  </si>
  <si>
    <t>Radim Krejbich</t>
  </si>
  <si>
    <t>Start. Čas</t>
  </si>
  <si>
    <t>Ondřej Vokoun</t>
  </si>
  <si>
    <t>Počítají se 2 lepší závody ze tří. Při rovnosti bodů rozhoduje o pořadí mistrovský závod.   Vysvětlivky : PP - přímý postup / PM - postup z Mistrovství kraje / P-ÚP - postup z poháru</t>
  </si>
  <si>
    <t xml:space="preserve"> - Rodiče + děti</t>
  </si>
  <si>
    <t>st. č.</t>
  </si>
  <si>
    <t>jméno</t>
  </si>
  <si>
    <t>rok nar.</t>
  </si>
  <si>
    <t>oddíl</t>
  </si>
  <si>
    <t>stanoviště (body / zdržení)</t>
  </si>
  <si>
    <t>start</t>
  </si>
  <si>
    <t>cíl</t>
  </si>
  <si>
    <t>čas na trati</t>
  </si>
  <si>
    <t>zdržení</t>
  </si>
  <si>
    <t>výsledný čas</t>
  </si>
  <si>
    <t>trestné minuty</t>
  </si>
  <si>
    <t>konečný výsledek</t>
  </si>
  <si>
    <t>pořadí</t>
  </si>
  <si>
    <t>body</t>
  </si>
  <si>
    <t>VT</t>
  </si>
  <si>
    <t>postup</t>
  </si>
  <si>
    <t>body
pro VT</t>
  </si>
  <si>
    <t>-</t>
  </si>
  <si>
    <t>TOM Radovánka Liberec</t>
  </si>
  <si>
    <t xml:space="preserve"> - Nejmladší žákyně</t>
  </si>
  <si>
    <t>III.</t>
  </si>
  <si>
    <t>PM</t>
  </si>
  <si>
    <t xml:space="preserve"> - Nejmladší žáci</t>
  </si>
  <si>
    <t xml:space="preserve"> - Mladší žákyně</t>
  </si>
  <si>
    <t>II.</t>
  </si>
  <si>
    <t xml:space="preserve"> - Mladší žáci</t>
  </si>
  <si>
    <t xml:space="preserve"> - Starší žákyně</t>
  </si>
  <si>
    <t xml:space="preserve"> - Starší žáci</t>
  </si>
  <si>
    <t xml:space="preserve"> - Mladší dorostenky</t>
  </si>
  <si>
    <t xml:space="preserve"> - Mladší dorostenci</t>
  </si>
  <si>
    <t xml:space="preserve"> - Starší dorostenky</t>
  </si>
  <si>
    <t xml:space="preserve"> - Starší dorostenci</t>
  </si>
  <si>
    <t xml:space="preserve"> - Ženy – A</t>
  </si>
  <si>
    <t xml:space="preserve"> - Muži – A</t>
  </si>
  <si>
    <t xml:space="preserve"> - Ženy – B</t>
  </si>
  <si>
    <t xml:space="preserve"> - Muži – B</t>
  </si>
  <si>
    <t>poř. kraj</t>
  </si>
  <si>
    <t>Mistrovství Libereckého kraje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</si>
</sst>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[$Kč-405];[Red]\-#,##0.00\ [$Kč-405]"/>
    <numFmt numFmtId="165" formatCode="0.0"/>
    <numFmt numFmtId="166" formatCode="hh:mm:ss"/>
  </numFmts>
  <fonts count="13" x14ac:knownFonts="1">
    <font>
      <sz val="10"/>
      <name val="Arial"/>
      <family val="2"/>
      <charset val="238"/>
    </font>
    <font>
      <b/>
      <i/>
      <u/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trike/>
      <sz val="10"/>
      <name val="Arial"/>
      <family val="2"/>
      <charset val="238"/>
    </font>
    <font>
      <b/>
      <sz val="15"/>
      <name val="Arial"/>
      <family val="2"/>
      <charset val="238"/>
    </font>
    <font>
      <b/>
      <i/>
      <sz val="10"/>
      <name val="Arial"/>
      <family val="2"/>
      <charset val="238"/>
    </font>
    <font>
      <b/>
      <sz val="20"/>
      <name val="Arial CE"/>
      <family val="2"/>
      <charset val="238"/>
    </font>
    <font>
      <sz val="8"/>
      <name val="Arial CE"/>
      <family val="2"/>
      <charset val="238"/>
    </font>
    <font>
      <b/>
      <i/>
      <sz val="15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AECF00"/>
        <bgColor rgb="FFFFCC00"/>
      </patternFill>
    </fill>
    <fill>
      <patternFill patternType="solid">
        <fgColor rgb="FFCFE7F5"/>
        <bgColor rgb="FFCFD8DC"/>
      </patternFill>
    </fill>
    <fill>
      <patternFill patternType="solid">
        <fgColor rgb="FF0099FF"/>
        <bgColor rgb="FF0066CC"/>
      </patternFill>
    </fill>
    <fill>
      <patternFill patternType="solid">
        <fgColor rgb="FFCCCCCC"/>
        <bgColor rgb="FFCFD8DC"/>
      </patternFill>
    </fill>
    <fill>
      <patternFill patternType="solid">
        <fgColor rgb="FFFF0000"/>
        <bgColor rgb="FF993300"/>
      </patternFill>
    </fill>
    <fill>
      <patternFill patternType="solid">
        <fgColor rgb="FFFF8080"/>
        <bgColor rgb="FFFF99CC"/>
      </patternFill>
    </fill>
    <fill>
      <patternFill patternType="solid">
        <fgColor rgb="FFCFD8DC"/>
        <bgColor rgb="FFCCCCCC"/>
      </patternFill>
    </fill>
    <fill>
      <patternFill patternType="solid">
        <fgColor rgb="FFC0C0C0"/>
        <bgColor rgb="FFCCCCCC"/>
      </patternFill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83">
    <xf numFmtId="0" fontId="0" fillId="0" borderId="0" xfId="0"/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7" borderId="2" xfId="0" applyFont="1" applyFill="1" applyBorder="1" applyAlignment="1">
      <alignment horizontal="left" vertical="center" wrapText="1"/>
    </xf>
    <xf numFmtId="0" fontId="3" fillId="7" borderId="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166" fontId="0" fillId="0" borderId="1" xfId="0" applyNumberFormat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49" fontId="0" fillId="0" borderId="1" xfId="0" applyNumberFormat="1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/>
    </xf>
    <xf numFmtId="0" fontId="0" fillId="0" borderId="1" xfId="0" applyFont="1" applyBorder="1"/>
    <xf numFmtId="9" fontId="2" fillId="2" borderId="1" xfId="0" applyNumberFormat="1" applyFont="1" applyFill="1" applyBorder="1"/>
    <xf numFmtId="165" fontId="0" fillId="0" borderId="1" xfId="0" applyNumberFormat="1" applyBorder="1"/>
    <xf numFmtId="0" fontId="2" fillId="2" borderId="1" xfId="0" applyFont="1" applyFill="1" applyBorder="1"/>
    <xf numFmtId="0" fontId="0" fillId="3" borderId="1" xfId="0" applyFont="1" applyFill="1" applyBorder="1"/>
    <xf numFmtId="0" fontId="0" fillId="3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0" fillId="6" borderId="1" xfId="0" applyFont="1" applyFill="1" applyBorder="1"/>
    <xf numFmtId="0" fontId="0" fillId="6" borderId="1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8" borderId="1" xfId="0" applyFont="1" applyFill="1" applyBorder="1" applyAlignment="1">
      <alignment horizontal="left"/>
    </xf>
    <xf numFmtId="0" fontId="0" fillId="8" borderId="1" xfId="0" applyFill="1" applyBorder="1" applyAlignment="1">
      <alignment horizontal="center"/>
    </xf>
    <xf numFmtId="0" fontId="0" fillId="8" borderId="1" xfId="0" applyFill="1" applyBorder="1"/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166" fontId="0" fillId="0" borderId="0" xfId="0" applyNumberFormat="1"/>
    <xf numFmtId="166" fontId="2" fillId="2" borderId="1" xfId="0" applyNumberFormat="1" applyFont="1" applyFill="1" applyBorder="1" applyAlignment="1">
      <alignment horizontal="center"/>
    </xf>
    <xf numFmtId="166" fontId="0" fillId="0" borderId="1" xfId="0" applyNumberFormat="1" applyBorder="1"/>
    <xf numFmtId="0" fontId="0" fillId="0" borderId="1" xfId="0" applyBorder="1" applyAlignment="1">
      <alignment vertical="center"/>
    </xf>
    <xf numFmtId="166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8" fillId="0" borderId="0" xfId="0" applyFont="1"/>
    <xf numFmtId="0" fontId="0" fillId="0" borderId="0" xfId="0" applyFont="1"/>
    <xf numFmtId="0" fontId="9" fillId="0" borderId="0" xfId="0" applyFont="1" applyAlignment="1">
      <alignment horizontal="center" vertical="center"/>
    </xf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horizontal="left" vertical="center" wrapText="1"/>
    </xf>
    <xf numFmtId="0" fontId="2" fillId="9" borderId="1" xfId="0" applyFont="1" applyFill="1" applyBorder="1" applyAlignment="1">
      <alignment horizontal="center" wrapText="1"/>
    </xf>
    <xf numFmtId="0" fontId="2" fillId="9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10" fillId="0" borderId="0" xfId="0" applyFont="1" applyBorder="1" applyAlignment="1">
      <alignment horizontal="left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166" fontId="0" fillId="0" borderId="1" xfId="0" applyNumberFormat="1" applyFont="1" applyBorder="1" applyAlignment="1">
      <alignment horizontal="center" vertical="center"/>
    </xf>
    <xf numFmtId="166" fontId="0" fillId="0" borderId="1" xfId="0" applyNumberFormat="1" applyFont="1" applyBorder="1" applyAlignment="1">
      <alignment horizontal="center" vertical="center" wrapText="1"/>
    </xf>
    <xf numFmtId="45" fontId="0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 vertical="center" wrapText="1"/>
    </xf>
    <xf numFmtId="0" fontId="12" fillId="9" borderId="1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165" fontId="0" fillId="0" borderId="3" xfId="0" applyNumberFormat="1" applyFont="1" applyBorder="1" applyAlignment="1">
      <alignment horizontal="center" vertical="center" wrapText="1"/>
    </xf>
    <xf numFmtId="165" fontId="0" fillId="0" borderId="4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6" fontId="0" fillId="0" borderId="3" xfId="0" applyNumberFormat="1" applyFont="1" applyBorder="1" applyAlignment="1">
      <alignment horizontal="center" vertical="center" wrapText="1"/>
    </xf>
    <xf numFmtId="166" fontId="0" fillId="0" borderId="4" xfId="0" applyNumberFormat="1" applyFont="1" applyBorder="1" applyAlignment="1">
      <alignment horizontal="center" vertical="center" wrapText="1"/>
    </xf>
    <xf numFmtId="45" fontId="0" fillId="0" borderId="3" xfId="0" applyNumberFormat="1" applyFont="1" applyBorder="1" applyAlignment="1">
      <alignment horizontal="center" vertical="center" wrapText="1"/>
    </xf>
    <xf numFmtId="45" fontId="0" fillId="0" borderId="4" xfId="0" applyNumberFormat="1" applyFont="1" applyBorder="1" applyAlignment="1">
      <alignment horizontal="center" vertical="center" wrapText="1"/>
    </xf>
    <xf numFmtId="166" fontId="0" fillId="0" borderId="3" xfId="0" applyNumberFormat="1" applyFont="1" applyBorder="1" applyAlignment="1">
      <alignment horizontal="center" vertical="center"/>
    </xf>
    <xf numFmtId="166" fontId="0" fillId="0" borderId="4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</cellXfs>
  <cellStyles count="2">
    <cellStyle name="Normální" xfId="0" builtinId="0"/>
    <cellStyle name="Výsledek2" xfId="1" xr:uid="{00000000-0005-0000-0000-000006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FE7F5"/>
      <rgbColor rgb="FF660066"/>
      <rgbColor rgb="FFFF8080"/>
      <rgbColor rgb="FF0066CC"/>
      <rgbColor rgb="FFCFD8D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99FF"/>
      <rgbColor rgb="FFCCFFFF"/>
      <rgbColor rgb="FFCCFFCC"/>
      <rgbColor rgb="FFFFFF99"/>
      <rgbColor rgb="FFCCCCCC"/>
      <rgbColor rgb="FFFF99CC"/>
      <rgbColor rgb="FFCC99FF"/>
      <rgbColor rgb="FFFFCC99"/>
      <rgbColor rgb="FF3366FF"/>
      <rgbColor rgb="FF33CCCC"/>
      <rgbColor rgb="FFAECF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44"/>
  <sheetViews>
    <sheetView zoomScale="80" zoomScaleNormal="80" workbookViewId="0">
      <selection activeCell="T8" sqref="T8"/>
    </sheetView>
  </sheetViews>
  <sheetFormatPr defaultColWidth="11.5703125" defaultRowHeight="12.75" x14ac:dyDescent="0.2"/>
  <cols>
    <col min="1" max="1" width="21.42578125" customWidth="1"/>
    <col min="2" max="14" width="5.140625" customWidth="1"/>
    <col min="15" max="15" width="2.5703125" customWidth="1"/>
    <col min="16" max="18" width="10.140625" customWidth="1"/>
    <col min="19" max="19" width="16.7109375" customWidth="1"/>
  </cols>
  <sheetData>
    <row r="1" spans="1:19" ht="12.4" customHeight="1" x14ac:dyDescent="0.2">
      <c r="A1" s="14" t="s">
        <v>0</v>
      </c>
      <c r="B1" s="14" t="s">
        <v>1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Q1" s="15" t="s">
        <v>2</v>
      </c>
      <c r="R1" s="15" t="s">
        <v>3</v>
      </c>
    </row>
    <row r="2" spans="1:19" ht="12.4" customHeight="1" x14ac:dyDescent="0.2">
      <c r="A2" s="16" t="s">
        <v>4</v>
      </c>
      <c r="B2" s="13" t="s">
        <v>5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P2" s="17">
        <v>-0.3</v>
      </c>
      <c r="Q2" s="18">
        <f>Q$4*(1+P2)</f>
        <v>31.15</v>
      </c>
      <c r="R2" s="18">
        <f>R$4*(1+P2)</f>
        <v>22.049999999999997</v>
      </c>
    </row>
    <row r="3" spans="1:19" ht="12.4" customHeight="1" x14ac:dyDescent="0.2">
      <c r="A3" s="16" t="s">
        <v>6</v>
      </c>
      <c r="B3" s="13" t="s">
        <v>7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P3" s="17">
        <v>-0.2</v>
      </c>
      <c r="Q3" s="18">
        <f>Q$4*(1+P3)</f>
        <v>35.6</v>
      </c>
      <c r="R3" s="18">
        <f>R$4*(1+P3)</f>
        <v>25.200000000000003</v>
      </c>
    </row>
    <row r="4" spans="1:19" ht="12.4" customHeight="1" x14ac:dyDescent="0.2">
      <c r="A4" s="16" t="s">
        <v>8</v>
      </c>
      <c r="B4" s="13" t="s">
        <v>9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P4" s="17"/>
      <c r="Q4" s="18">
        <v>44.5</v>
      </c>
      <c r="R4" s="18">
        <v>31.5</v>
      </c>
    </row>
    <row r="5" spans="1:19" ht="12.4" customHeight="1" x14ac:dyDescent="0.2">
      <c r="A5" s="16" t="s">
        <v>10</v>
      </c>
      <c r="B5" s="13" t="s">
        <v>11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P5" s="17">
        <v>0.2</v>
      </c>
      <c r="Q5" s="18">
        <f>Q$4*(1+P5)</f>
        <v>53.4</v>
      </c>
      <c r="R5" s="18">
        <f>R$4*(1+P5)</f>
        <v>37.799999999999997</v>
      </c>
    </row>
    <row r="6" spans="1:19" ht="12.4" customHeight="1" x14ac:dyDescent="0.2">
      <c r="A6" s="16" t="s">
        <v>12</v>
      </c>
      <c r="B6" s="12" t="s">
        <v>13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P6" s="17">
        <v>0.3</v>
      </c>
      <c r="Q6" s="18">
        <f>Q$4*(1+P6)</f>
        <v>57.85</v>
      </c>
      <c r="R6" s="18">
        <f>R$4*(1+P6)</f>
        <v>40.950000000000003</v>
      </c>
    </row>
    <row r="7" spans="1:19" ht="12.4" customHeight="1" x14ac:dyDescent="0.2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1:19" ht="12.4" customHeight="1" x14ac:dyDescent="0.2">
      <c r="A8" s="14" t="s">
        <v>14</v>
      </c>
      <c r="B8" s="14">
        <v>0.41666666666666702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P8" s="10" t="s">
        <v>15</v>
      </c>
      <c r="Q8" s="10"/>
      <c r="R8" s="10"/>
      <c r="S8" s="10"/>
    </row>
    <row r="9" spans="1:19" ht="12.4" customHeight="1" x14ac:dyDescent="0.2">
      <c r="A9" s="16" t="s">
        <v>16</v>
      </c>
      <c r="B9" s="9">
        <v>0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P9" s="8" t="s">
        <v>17</v>
      </c>
      <c r="Q9" s="8"/>
      <c r="R9" s="8"/>
      <c r="S9" s="8"/>
    </row>
    <row r="10" spans="1:19" ht="12.4" customHeight="1" x14ac:dyDescent="0.2">
      <c r="A10" s="16" t="s">
        <v>18</v>
      </c>
      <c r="B10" s="9">
        <v>1.0416666666666699E-3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P10" s="8" t="s">
        <v>19</v>
      </c>
      <c r="Q10" s="8"/>
      <c r="R10" s="8"/>
      <c r="S10" s="8"/>
    </row>
    <row r="11" spans="1:19" ht="12.4" customHeight="1" x14ac:dyDescent="0.2">
      <c r="A11" s="16" t="s">
        <v>20</v>
      </c>
      <c r="B11" s="9">
        <v>1.0416666666666699E-3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P11" s="8" t="s">
        <v>21</v>
      </c>
      <c r="Q11" s="8"/>
      <c r="R11" s="8"/>
      <c r="S11" s="8"/>
    </row>
    <row r="12" spans="1:19" ht="12.4" customHeight="1" x14ac:dyDescent="0.2">
      <c r="A12" s="16" t="s">
        <v>22</v>
      </c>
      <c r="B12" s="9">
        <v>1.0416666666666699E-3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P12" s="8" t="s">
        <v>23</v>
      </c>
      <c r="Q12" s="8"/>
      <c r="R12" s="8"/>
      <c r="S12" s="8"/>
    </row>
    <row r="13" spans="1:19" ht="12.4" customHeight="1" x14ac:dyDescent="0.2">
      <c r="A13" s="16" t="s">
        <v>24</v>
      </c>
      <c r="B13" s="9">
        <v>1.0416666666666699E-3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P13" s="8" t="s">
        <v>25</v>
      </c>
      <c r="Q13" s="8"/>
      <c r="R13" s="8"/>
      <c r="S13" s="8"/>
    </row>
    <row r="14" spans="1:19" ht="12.4" customHeight="1" x14ac:dyDescent="0.2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P14" s="8" t="s">
        <v>26</v>
      </c>
      <c r="Q14" s="8"/>
      <c r="R14" s="8"/>
      <c r="S14" s="8"/>
    </row>
    <row r="15" spans="1:19" ht="12.4" customHeight="1" x14ac:dyDescent="0.2">
      <c r="A15" s="19" t="s">
        <v>27</v>
      </c>
      <c r="B15" s="15" t="s">
        <v>28</v>
      </c>
      <c r="C15" s="15" t="s">
        <v>29</v>
      </c>
      <c r="D15" s="15" t="s">
        <v>30</v>
      </c>
      <c r="E15" s="15" t="s">
        <v>31</v>
      </c>
      <c r="F15" s="15" t="s">
        <v>32</v>
      </c>
      <c r="G15" s="15" t="s">
        <v>33</v>
      </c>
      <c r="H15" s="15" t="s">
        <v>34</v>
      </c>
      <c r="I15" s="15" t="s">
        <v>35</v>
      </c>
      <c r="J15" s="15" t="s">
        <v>36</v>
      </c>
      <c r="K15" s="15" t="s">
        <v>37</v>
      </c>
      <c r="L15" s="15" t="s">
        <v>38</v>
      </c>
      <c r="M15" s="15" t="s">
        <v>39</v>
      </c>
      <c r="N15" s="15" t="s">
        <v>40</v>
      </c>
      <c r="P15" s="8" t="s">
        <v>41</v>
      </c>
      <c r="Q15" s="8"/>
      <c r="R15" s="8"/>
      <c r="S15" s="8"/>
    </row>
    <row r="16" spans="1:19" ht="12.4" customHeight="1" x14ac:dyDescent="0.2">
      <c r="A16" s="20" t="s">
        <v>35</v>
      </c>
      <c r="B16" s="21" t="s">
        <v>35</v>
      </c>
      <c r="C16" s="21"/>
      <c r="D16" s="21"/>
      <c r="E16" s="21"/>
      <c r="F16" s="22" t="s">
        <v>42</v>
      </c>
      <c r="G16" s="22" t="s">
        <v>42</v>
      </c>
      <c r="H16" s="22" t="s">
        <v>42</v>
      </c>
      <c r="I16" s="22" t="s">
        <v>42</v>
      </c>
      <c r="J16" s="22" t="s">
        <v>42</v>
      </c>
      <c r="K16" s="22" t="s">
        <v>42</v>
      </c>
      <c r="L16" s="22" t="s">
        <v>42</v>
      </c>
      <c r="M16" s="22" t="s">
        <v>42</v>
      </c>
      <c r="N16" s="21"/>
      <c r="P16" s="8" t="s">
        <v>43</v>
      </c>
      <c r="Q16" s="8"/>
      <c r="R16" s="8"/>
      <c r="S16" s="8"/>
    </row>
    <row r="17" spans="1:19" ht="12.4" customHeight="1" x14ac:dyDescent="0.2">
      <c r="A17" s="20" t="s">
        <v>44</v>
      </c>
      <c r="B17" s="21" t="s">
        <v>35</v>
      </c>
      <c r="C17" s="21"/>
      <c r="D17" s="21"/>
      <c r="E17" s="21"/>
      <c r="F17" s="22" t="s">
        <v>42</v>
      </c>
      <c r="G17" s="22" t="s">
        <v>42</v>
      </c>
      <c r="H17" s="22" t="s">
        <v>42</v>
      </c>
      <c r="I17" s="22" t="s">
        <v>42</v>
      </c>
      <c r="J17" s="22" t="s">
        <v>42</v>
      </c>
      <c r="K17" s="22" t="s">
        <v>42</v>
      </c>
      <c r="L17" s="22" t="s">
        <v>42</v>
      </c>
      <c r="M17" s="22" t="s">
        <v>42</v>
      </c>
      <c r="N17" s="21"/>
      <c r="P17" s="10" t="s">
        <v>45</v>
      </c>
      <c r="Q17" s="10"/>
      <c r="R17" s="10"/>
      <c r="S17" s="10"/>
    </row>
    <row r="18" spans="1:19" ht="12.4" customHeight="1" x14ac:dyDescent="0.2">
      <c r="A18" s="20" t="s">
        <v>46</v>
      </c>
      <c r="B18" s="21" t="s">
        <v>35</v>
      </c>
      <c r="C18" s="21"/>
      <c r="D18" s="21"/>
      <c r="E18" s="21"/>
      <c r="F18" s="22" t="s">
        <v>42</v>
      </c>
      <c r="G18" s="22" t="s">
        <v>42</v>
      </c>
      <c r="H18" s="22" t="s">
        <v>42</v>
      </c>
      <c r="I18" s="22" t="s">
        <v>42</v>
      </c>
      <c r="J18" s="22" t="s">
        <v>42</v>
      </c>
      <c r="K18" s="22" t="s">
        <v>42</v>
      </c>
      <c r="L18" s="22" t="s">
        <v>42</v>
      </c>
      <c r="M18" s="22" t="s">
        <v>42</v>
      </c>
      <c r="N18" s="21"/>
      <c r="P18" s="8" t="s">
        <v>17</v>
      </c>
      <c r="Q18" s="8"/>
      <c r="R18" s="8"/>
      <c r="S18" s="8"/>
    </row>
    <row r="19" spans="1:19" ht="12.4" customHeight="1" x14ac:dyDescent="0.2">
      <c r="A19" s="20" t="s">
        <v>47</v>
      </c>
      <c r="B19" s="21" t="s">
        <v>35</v>
      </c>
      <c r="C19" s="21"/>
      <c r="D19" s="21"/>
      <c r="E19" s="21"/>
      <c r="F19" s="22" t="s">
        <v>42</v>
      </c>
      <c r="G19" s="22" t="s">
        <v>42</v>
      </c>
      <c r="H19" s="22" t="s">
        <v>42</v>
      </c>
      <c r="I19" s="22" t="s">
        <v>42</v>
      </c>
      <c r="J19" s="22" t="s">
        <v>42</v>
      </c>
      <c r="K19" s="22" t="s">
        <v>42</v>
      </c>
      <c r="L19" s="22" t="s">
        <v>42</v>
      </c>
      <c r="M19" s="22" t="s">
        <v>42</v>
      </c>
      <c r="N19" s="21"/>
      <c r="P19" s="8" t="s">
        <v>19</v>
      </c>
      <c r="Q19" s="8"/>
      <c r="R19" s="8"/>
      <c r="S19" s="8"/>
    </row>
    <row r="20" spans="1:19" ht="12.4" customHeight="1" x14ac:dyDescent="0.2">
      <c r="A20" s="16" t="s">
        <v>48</v>
      </c>
      <c r="B20" s="23" t="s">
        <v>49</v>
      </c>
      <c r="C20" s="24" t="s">
        <v>42</v>
      </c>
      <c r="D20" s="23"/>
      <c r="E20" s="24" t="s">
        <v>42</v>
      </c>
      <c r="F20" s="24" t="s">
        <v>42</v>
      </c>
      <c r="G20" s="24" t="s">
        <v>42</v>
      </c>
      <c r="H20" s="24" t="s">
        <v>42</v>
      </c>
      <c r="I20" s="24" t="s">
        <v>42</v>
      </c>
      <c r="J20" s="24" t="s">
        <v>42</v>
      </c>
      <c r="K20" s="24" t="s">
        <v>42</v>
      </c>
      <c r="L20" s="24" t="s">
        <v>42</v>
      </c>
      <c r="M20" s="24" t="s">
        <v>42</v>
      </c>
      <c r="N20" s="23"/>
      <c r="P20" s="8" t="s">
        <v>21</v>
      </c>
      <c r="Q20" s="8"/>
      <c r="R20" s="8"/>
      <c r="S20" s="8"/>
    </row>
    <row r="21" spans="1:19" ht="12.4" customHeight="1" x14ac:dyDescent="0.2">
      <c r="A21" s="16" t="s">
        <v>50</v>
      </c>
      <c r="B21" s="23" t="s">
        <v>49</v>
      </c>
      <c r="C21" s="24" t="s">
        <v>42</v>
      </c>
      <c r="D21" s="23"/>
      <c r="E21" s="24" t="s">
        <v>42</v>
      </c>
      <c r="F21" s="24" t="s">
        <v>42</v>
      </c>
      <c r="G21" s="24" t="s">
        <v>42</v>
      </c>
      <c r="H21" s="24" t="s">
        <v>42</v>
      </c>
      <c r="I21" s="24" t="s">
        <v>42</v>
      </c>
      <c r="J21" s="24" t="s">
        <v>42</v>
      </c>
      <c r="K21" s="24" t="s">
        <v>42</v>
      </c>
      <c r="L21" s="24" t="s">
        <v>42</v>
      </c>
      <c r="M21" s="24" t="s">
        <v>42</v>
      </c>
      <c r="N21" s="23"/>
      <c r="P21" s="8" t="s">
        <v>23</v>
      </c>
      <c r="Q21" s="8"/>
      <c r="R21" s="8"/>
      <c r="S21" s="8"/>
    </row>
    <row r="22" spans="1:19" ht="12.4" customHeight="1" x14ac:dyDescent="0.2">
      <c r="A22" s="16" t="s">
        <v>51</v>
      </c>
      <c r="B22" s="23" t="s">
        <v>49</v>
      </c>
      <c r="C22" s="24" t="s">
        <v>42</v>
      </c>
      <c r="D22" s="23"/>
      <c r="E22" s="24" t="s">
        <v>42</v>
      </c>
      <c r="F22" s="24" t="s">
        <v>42</v>
      </c>
      <c r="G22" s="24" t="s">
        <v>42</v>
      </c>
      <c r="H22" s="24" t="s">
        <v>42</v>
      </c>
      <c r="I22" s="24" t="s">
        <v>42</v>
      </c>
      <c r="J22" s="24" t="s">
        <v>42</v>
      </c>
      <c r="K22" s="24" t="s">
        <v>42</v>
      </c>
      <c r="L22" s="24" t="s">
        <v>42</v>
      </c>
      <c r="M22" s="24" t="s">
        <v>42</v>
      </c>
      <c r="N22" s="23"/>
      <c r="P22" s="8" t="s">
        <v>25</v>
      </c>
      <c r="Q22" s="8"/>
      <c r="R22" s="8"/>
      <c r="S22" s="8"/>
    </row>
    <row r="23" spans="1:19" ht="12.4" customHeight="1" x14ac:dyDescent="0.2">
      <c r="A23" s="16" t="s">
        <v>52</v>
      </c>
      <c r="B23" s="23" t="s">
        <v>49</v>
      </c>
      <c r="C23" s="24" t="s">
        <v>42</v>
      </c>
      <c r="D23" s="23"/>
      <c r="E23" s="24" t="s">
        <v>42</v>
      </c>
      <c r="F23" s="24" t="s">
        <v>42</v>
      </c>
      <c r="G23" s="24" t="s">
        <v>42</v>
      </c>
      <c r="H23" s="24" t="s">
        <v>42</v>
      </c>
      <c r="I23" s="24" t="s">
        <v>42</v>
      </c>
      <c r="J23" s="24" t="s">
        <v>42</v>
      </c>
      <c r="K23" s="24" t="s">
        <v>42</v>
      </c>
      <c r="L23" s="24" t="s">
        <v>42</v>
      </c>
      <c r="M23" s="24" t="s">
        <v>42</v>
      </c>
      <c r="N23" s="23"/>
      <c r="P23" s="8" t="s">
        <v>53</v>
      </c>
      <c r="Q23" s="8"/>
      <c r="R23" s="8"/>
      <c r="S23" s="8"/>
    </row>
    <row r="24" spans="1:19" ht="12.4" customHeight="1" x14ac:dyDescent="0.2">
      <c r="A24" s="25" t="s">
        <v>54</v>
      </c>
      <c r="B24" s="26" t="s">
        <v>55</v>
      </c>
      <c r="C24" s="26" t="s">
        <v>42</v>
      </c>
      <c r="D24" s="27"/>
      <c r="E24" s="26" t="s">
        <v>42</v>
      </c>
      <c r="F24" s="26" t="s">
        <v>42</v>
      </c>
      <c r="G24" s="26" t="s">
        <v>42</v>
      </c>
      <c r="H24" s="26" t="s">
        <v>42</v>
      </c>
      <c r="I24" s="26" t="s">
        <v>42</v>
      </c>
      <c r="J24" s="26" t="s">
        <v>42</v>
      </c>
      <c r="K24" s="26" t="s">
        <v>42</v>
      </c>
      <c r="L24" s="26" t="s">
        <v>42</v>
      </c>
      <c r="M24" s="26" t="s">
        <v>42</v>
      </c>
      <c r="N24" s="27"/>
      <c r="P24" s="8" t="s">
        <v>56</v>
      </c>
      <c r="Q24" s="8"/>
      <c r="R24" s="8"/>
      <c r="S24" s="8"/>
    </row>
    <row r="25" spans="1:19" ht="12.4" customHeight="1" x14ac:dyDescent="0.2">
      <c r="A25" s="25" t="s">
        <v>57</v>
      </c>
      <c r="B25" s="26" t="s">
        <v>55</v>
      </c>
      <c r="C25" s="26" t="s">
        <v>42</v>
      </c>
      <c r="D25" s="27"/>
      <c r="E25" s="26" t="s">
        <v>42</v>
      </c>
      <c r="F25" s="26" t="s">
        <v>42</v>
      </c>
      <c r="G25" s="26" t="s">
        <v>42</v>
      </c>
      <c r="H25" s="26" t="s">
        <v>42</v>
      </c>
      <c r="I25" s="26" t="s">
        <v>42</v>
      </c>
      <c r="J25" s="26" t="s">
        <v>42</v>
      </c>
      <c r="K25" s="26" t="s">
        <v>42</v>
      </c>
      <c r="L25" s="26" t="s">
        <v>42</v>
      </c>
      <c r="M25" s="26" t="s">
        <v>42</v>
      </c>
      <c r="N25" s="27"/>
      <c r="P25" s="7" t="s">
        <v>58</v>
      </c>
      <c r="Q25" s="7"/>
      <c r="R25" s="7"/>
      <c r="S25" s="7"/>
    </row>
    <row r="26" spans="1:19" ht="12.4" customHeight="1" x14ac:dyDescent="0.2">
      <c r="A26" s="25" t="s">
        <v>59</v>
      </c>
      <c r="B26" s="26" t="s">
        <v>55</v>
      </c>
      <c r="C26" s="26" t="s">
        <v>42</v>
      </c>
      <c r="D26" s="27"/>
      <c r="E26" s="26" t="s">
        <v>42</v>
      </c>
      <c r="F26" s="26" t="s">
        <v>42</v>
      </c>
      <c r="G26" s="26" t="s">
        <v>42</v>
      </c>
      <c r="H26" s="26" t="s">
        <v>42</v>
      </c>
      <c r="I26" s="26" t="s">
        <v>42</v>
      </c>
      <c r="J26" s="26" t="s">
        <v>42</v>
      </c>
      <c r="K26" s="26" t="s">
        <v>42</v>
      </c>
      <c r="L26" s="26" t="s">
        <v>42</v>
      </c>
      <c r="M26" s="26" t="s">
        <v>42</v>
      </c>
      <c r="N26" s="27"/>
      <c r="P26" s="6" t="s">
        <v>17</v>
      </c>
      <c r="Q26" s="6"/>
      <c r="R26" s="6"/>
      <c r="S26" s="6"/>
    </row>
    <row r="27" spans="1:19" ht="12.4" customHeight="1" x14ac:dyDescent="0.2">
      <c r="A27" s="25" t="s">
        <v>60</v>
      </c>
      <c r="B27" s="26" t="s">
        <v>55</v>
      </c>
      <c r="C27" s="26" t="s">
        <v>42</v>
      </c>
      <c r="D27" s="27"/>
      <c r="E27" s="26" t="s">
        <v>42</v>
      </c>
      <c r="F27" s="26" t="s">
        <v>42</v>
      </c>
      <c r="G27" s="26" t="s">
        <v>42</v>
      </c>
      <c r="H27" s="26" t="s">
        <v>42</v>
      </c>
      <c r="I27" s="26" t="s">
        <v>42</v>
      </c>
      <c r="J27" s="26" t="s">
        <v>42</v>
      </c>
      <c r="K27" s="26" t="s">
        <v>42</v>
      </c>
      <c r="L27" s="26" t="s">
        <v>42</v>
      </c>
      <c r="M27" s="26" t="s">
        <v>42</v>
      </c>
      <c r="N27" s="27"/>
      <c r="P27" s="6" t="s">
        <v>19</v>
      </c>
      <c r="Q27" s="6"/>
      <c r="R27" s="6"/>
      <c r="S27" s="6"/>
    </row>
    <row r="28" spans="1:19" ht="12.4" customHeight="1" x14ac:dyDescent="0.2">
      <c r="A28" s="25" t="s">
        <v>61</v>
      </c>
      <c r="B28" s="26" t="s">
        <v>55</v>
      </c>
      <c r="C28" s="26" t="s">
        <v>42</v>
      </c>
      <c r="D28" s="27"/>
      <c r="E28" s="26" t="s">
        <v>42</v>
      </c>
      <c r="F28" s="26" t="s">
        <v>42</v>
      </c>
      <c r="G28" s="26" t="s">
        <v>42</v>
      </c>
      <c r="H28" s="26" t="s">
        <v>42</v>
      </c>
      <c r="I28" s="26" t="s">
        <v>42</v>
      </c>
      <c r="J28" s="26" t="s">
        <v>42</v>
      </c>
      <c r="K28" s="26" t="s">
        <v>42</v>
      </c>
      <c r="L28" s="26" t="s">
        <v>42</v>
      </c>
      <c r="M28" s="26" t="s">
        <v>42</v>
      </c>
      <c r="N28" s="27"/>
      <c r="P28" s="6" t="s">
        <v>62</v>
      </c>
      <c r="Q28" s="6"/>
      <c r="R28" s="6"/>
      <c r="S28" s="6"/>
    </row>
    <row r="29" spans="1:19" ht="12.4" customHeight="1" x14ac:dyDescent="0.2">
      <c r="A29" s="25" t="s">
        <v>63</v>
      </c>
      <c r="B29" s="26" t="s">
        <v>55</v>
      </c>
      <c r="C29" s="26" t="s">
        <v>42</v>
      </c>
      <c r="D29" s="27"/>
      <c r="E29" s="26" t="s">
        <v>42</v>
      </c>
      <c r="F29" s="26" t="s">
        <v>42</v>
      </c>
      <c r="G29" s="26" t="s">
        <v>42</v>
      </c>
      <c r="H29" s="26" t="s">
        <v>42</v>
      </c>
      <c r="I29" s="26" t="s">
        <v>42</v>
      </c>
      <c r="J29" s="26" t="s">
        <v>42</v>
      </c>
      <c r="K29" s="26" t="s">
        <v>42</v>
      </c>
      <c r="L29" s="26" t="s">
        <v>42</v>
      </c>
      <c r="M29" s="26" t="s">
        <v>42</v>
      </c>
      <c r="N29" s="27"/>
      <c r="P29" s="6" t="s">
        <v>64</v>
      </c>
      <c r="Q29" s="6"/>
      <c r="R29" s="6"/>
      <c r="S29" s="6"/>
    </row>
    <row r="30" spans="1:19" ht="12.4" customHeight="1" x14ac:dyDescent="0.2">
      <c r="A30" s="25" t="s">
        <v>65</v>
      </c>
      <c r="B30" s="26" t="s">
        <v>55</v>
      </c>
      <c r="C30" s="26" t="s">
        <v>42</v>
      </c>
      <c r="D30" s="27"/>
      <c r="E30" s="26" t="s">
        <v>42</v>
      </c>
      <c r="F30" s="26" t="s">
        <v>42</v>
      </c>
      <c r="G30" s="26" t="s">
        <v>42</v>
      </c>
      <c r="H30" s="26" t="s">
        <v>42</v>
      </c>
      <c r="I30" s="26" t="s">
        <v>42</v>
      </c>
      <c r="J30" s="26" t="s">
        <v>42</v>
      </c>
      <c r="K30" s="26" t="s">
        <v>42</v>
      </c>
      <c r="L30" s="26" t="s">
        <v>42</v>
      </c>
      <c r="M30" s="26" t="s">
        <v>42</v>
      </c>
      <c r="N30" s="27"/>
      <c r="P30" s="6" t="s">
        <v>66</v>
      </c>
      <c r="Q30" s="6"/>
      <c r="R30" s="6"/>
      <c r="S30" s="6"/>
    </row>
    <row r="31" spans="1:19" ht="12.4" customHeight="1" x14ac:dyDescent="0.2">
      <c r="A31" s="25" t="s">
        <v>67</v>
      </c>
      <c r="B31" s="26" t="s">
        <v>55</v>
      </c>
      <c r="C31" s="26" t="s">
        <v>42</v>
      </c>
      <c r="D31" s="27"/>
      <c r="E31" s="26" t="s">
        <v>42</v>
      </c>
      <c r="F31" s="26" t="s">
        <v>42</v>
      </c>
      <c r="G31" s="26" t="s">
        <v>42</v>
      </c>
      <c r="H31" s="26" t="s">
        <v>42</v>
      </c>
      <c r="I31" s="26" t="s">
        <v>42</v>
      </c>
      <c r="J31" s="26" t="s">
        <v>42</v>
      </c>
      <c r="K31" s="26" t="s">
        <v>42</v>
      </c>
      <c r="L31" s="26" t="s">
        <v>42</v>
      </c>
      <c r="M31" s="26" t="s">
        <v>42</v>
      </c>
      <c r="N31" s="27"/>
      <c r="P31" s="6" t="s">
        <v>68</v>
      </c>
      <c r="Q31" s="6"/>
      <c r="R31" s="6"/>
      <c r="S31" s="6"/>
    </row>
    <row r="32" spans="1:19" ht="12.4" customHeight="1" x14ac:dyDescent="0.2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P32" s="6" t="s">
        <v>69</v>
      </c>
      <c r="Q32" s="6"/>
      <c r="R32" s="6"/>
      <c r="S32" s="6"/>
    </row>
    <row r="33" spans="1:19" ht="12.4" customHeight="1" x14ac:dyDescent="0.2">
      <c r="A33" s="5" t="s">
        <v>70</v>
      </c>
      <c r="B33" s="5"/>
      <c r="C33" s="5"/>
      <c r="D33" s="5" t="s">
        <v>71</v>
      </c>
      <c r="E33" s="5"/>
      <c r="F33" s="5"/>
      <c r="G33" s="5"/>
      <c r="H33" s="5"/>
      <c r="I33" s="5"/>
      <c r="J33" s="5"/>
      <c r="K33" s="5"/>
      <c r="L33" s="5"/>
      <c r="M33" s="5"/>
      <c r="N33" s="5"/>
      <c r="P33" s="6" t="s">
        <v>72</v>
      </c>
      <c r="Q33" s="6"/>
      <c r="R33" s="6"/>
      <c r="S33" s="6"/>
    </row>
    <row r="34" spans="1:19" ht="12.4" customHeight="1" x14ac:dyDescent="0.2">
      <c r="A34" s="16" t="s">
        <v>73</v>
      </c>
      <c r="B34" s="23" t="s">
        <v>40</v>
      </c>
      <c r="C34" s="23">
        <v>1</v>
      </c>
      <c r="D34" s="13" t="s">
        <v>74</v>
      </c>
      <c r="E34" s="13"/>
      <c r="F34" s="13"/>
      <c r="G34" s="13"/>
      <c r="H34" s="13"/>
      <c r="I34" s="13"/>
      <c r="J34" s="13"/>
      <c r="K34" s="13"/>
      <c r="L34" s="13"/>
      <c r="M34" s="13"/>
      <c r="N34" s="13"/>
      <c r="P34" s="6" t="s">
        <v>75</v>
      </c>
      <c r="Q34" s="6"/>
      <c r="R34" s="6"/>
      <c r="S34" s="6"/>
    </row>
    <row r="35" spans="1:19" ht="12.4" customHeight="1" x14ac:dyDescent="0.2">
      <c r="A35" s="16" t="s">
        <v>76</v>
      </c>
      <c r="B35" s="23" t="s">
        <v>40</v>
      </c>
      <c r="C35" s="23">
        <v>2</v>
      </c>
      <c r="D35" s="13" t="s">
        <v>77</v>
      </c>
      <c r="E35" s="13"/>
      <c r="F35" s="13"/>
      <c r="G35" s="13"/>
      <c r="H35" s="13"/>
      <c r="I35" s="13"/>
      <c r="J35" s="13"/>
      <c r="K35" s="13"/>
      <c r="L35" s="13"/>
      <c r="M35" s="13"/>
      <c r="N35" s="13"/>
      <c r="P35" s="4" t="s">
        <v>78</v>
      </c>
      <c r="Q35" s="4"/>
      <c r="R35" s="4"/>
      <c r="S35" s="4"/>
    </row>
    <row r="36" spans="1:19" ht="12.4" customHeight="1" x14ac:dyDescent="0.2">
      <c r="A36" s="16" t="s">
        <v>79</v>
      </c>
      <c r="B36" s="23" t="s">
        <v>80</v>
      </c>
      <c r="C36" s="23">
        <v>3</v>
      </c>
      <c r="D36" s="13" t="s">
        <v>81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P36" s="3" t="s">
        <v>17</v>
      </c>
      <c r="Q36" s="3"/>
      <c r="R36" s="3"/>
      <c r="S36" s="3"/>
    </row>
    <row r="37" spans="1:19" ht="12.4" customHeight="1" x14ac:dyDescent="0.2">
      <c r="A37" s="16" t="s">
        <v>82</v>
      </c>
      <c r="B37" s="23" t="s">
        <v>80</v>
      </c>
      <c r="C37" s="23">
        <v>4</v>
      </c>
      <c r="D37" s="13" t="s">
        <v>83</v>
      </c>
      <c r="E37" s="13"/>
      <c r="F37" s="13"/>
      <c r="G37" s="13"/>
      <c r="H37" s="13"/>
      <c r="I37" s="13"/>
      <c r="J37" s="13"/>
      <c r="K37" s="13"/>
      <c r="L37" s="13"/>
      <c r="M37" s="13"/>
      <c r="N37" s="13"/>
      <c r="P37" s="3" t="s">
        <v>19</v>
      </c>
      <c r="Q37" s="3"/>
      <c r="R37" s="3"/>
      <c r="S37" s="3"/>
    </row>
    <row r="38" spans="1:19" ht="12.75" customHeight="1" x14ac:dyDescent="0.2">
      <c r="A38" s="16" t="s">
        <v>84</v>
      </c>
      <c r="B38" s="23" t="s">
        <v>80</v>
      </c>
      <c r="C38" s="23">
        <v>5</v>
      </c>
      <c r="D38" s="13" t="s">
        <v>85</v>
      </c>
      <c r="E38" s="13"/>
      <c r="F38" s="13"/>
      <c r="G38" s="13"/>
      <c r="H38" s="13"/>
      <c r="I38" s="13"/>
      <c r="J38" s="13"/>
      <c r="K38" s="13"/>
      <c r="L38" s="13"/>
      <c r="M38" s="13"/>
      <c r="N38" s="13"/>
      <c r="P38" s="3" t="s">
        <v>62</v>
      </c>
      <c r="Q38" s="3"/>
      <c r="R38" s="3"/>
      <c r="S38" s="3"/>
    </row>
    <row r="39" spans="1:19" ht="12.75" customHeight="1" x14ac:dyDescent="0.2">
      <c r="P39" s="3" t="s">
        <v>64</v>
      </c>
      <c r="Q39" s="3"/>
      <c r="R39" s="3"/>
      <c r="S39" s="3"/>
    </row>
    <row r="40" spans="1:19" ht="12.75" customHeight="1" x14ac:dyDescent="0.2">
      <c r="A40" s="5" t="s">
        <v>86</v>
      </c>
      <c r="B40" s="5">
        <v>1</v>
      </c>
      <c r="C40" s="5">
        <v>5</v>
      </c>
      <c r="P40" s="3" t="s">
        <v>66</v>
      </c>
      <c r="Q40" s="3"/>
      <c r="R40" s="3"/>
      <c r="S40" s="3"/>
    </row>
    <row r="41" spans="1:19" ht="12.75" customHeight="1" x14ac:dyDescent="0.2">
      <c r="A41" s="16" t="s">
        <v>87</v>
      </c>
      <c r="B41" s="16">
        <v>1</v>
      </c>
      <c r="C41" s="16">
        <v>99</v>
      </c>
      <c r="P41" s="3" t="s">
        <v>68</v>
      </c>
      <c r="Q41" s="3"/>
      <c r="R41" s="3"/>
      <c r="S41" s="3"/>
    </row>
    <row r="42" spans="1:19" ht="12.75" customHeight="1" x14ac:dyDescent="0.2">
      <c r="A42" s="16" t="s">
        <v>88</v>
      </c>
      <c r="B42" s="16">
        <v>100</v>
      </c>
      <c r="C42" s="16">
        <v>100</v>
      </c>
      <c r="P42" s="3" t="s">
        <v>69</v>
      </c>
      <c r="Q42" s="3"/>
      <c r="R42" s="3"/>
      <c r="S42" s="3"/>
    </row>
    <row r="43" spans="1:19" ht="12.75" customHeight="1" x14ac:dyDescent="0.2">
      <c r="P43" s="3" t="s">
        <v>72</v>
      </c>
      <c r="Q43" s="3"/>
      <c r="R43" s="3"/>
      <c r="S43" s="3"/>
    </row>
    <row r="44" spans="1:19" ht="12.75" customHeight="1" x14ac:dyDescent="0.2">
      <c r="P44" s="3" t="s">
        <v>75</v>
      </c>
      <c r="Q44" s="3"/>
      <c r="R44" s="3"/>
      <c r="S44" s="3"/>
    </row>
  </sheetData>
  <mergeCells count="60">
    <mergeCell ref="P44:S44"/>
    <mergeCell ref="A40:C40"/>
    <mergeCell ref="P40:S40"/>
    <mergeCell ref="P41:S41"/>
    <mergeCell ref="P42:S42"/>
    <mergeCell ref="P43:S43"/>
    <mergeCell ref="D37:N37"/>
    <mergeCell ref="P37:S37"/>
    <mergeCell ref="D38:N38"/>
    <mergeCell ref="P38:S38"/>
    <mergeCell ref="P39:S39"/>
    <mergeCell ref="D34:N34"/>
    <mergeCell ref="P34:S34"/>
    <mergeCell ref="D35:N35"/>
    <mergeCell ref="P35:S35"/>
    <mergeCell ref="D36:N36"/>
    <mergeCell ref="P36:S36"/>
    <mergeCell ref="P31:S31"/>
    <mergeCell ref="A32:N32"/>
    <mergeCell ref="P32:S32"/>
    <mergeCell ref="A33:C33"/>
    <mergeCell ref="D33:N33"/>
    <mergeCell ref="P33:S33"/>
    <mergeCell ref="P26:S26"/>
    <mergeCell ref="P27:S27"/>
    <mergeCell ref="P28:S28"/>
    <mergeCell ref="P29:S29"/>
    <mergeCell ref="P30:S30"/>
    <mergeCell ref="P21:S21"/>
    <mergeCell ref="P22:S22"/>
    <mergeCell ref="P23:S23"/>
    <mergeCell ref="P24:S24"/>
    <mergeCell ref="P25:S25"/>
    <mergeCell ref="P16:S16"/>
    <mergeCell ref="P17:S17"/>
    <mergeCell ref="P18:S18"/>
    <mergeCell ref="P19:S19"/>
    <mergeCell ref="P20:S20"/>
    <mergeCell ref="B13:N13"/>
    <mergeCell ref="P13:S13"/>
    <mergeCell ref="A14:N14"/>
    <mergeCell ref="P14:S14"/>
    <mergeCell ref="P15:S15"/>
    <mergeCell ref="B10:N10"/>
    <mergeCell ref="P10:S10"/>
    <mergeCell ref="B11:N11"/>
    <mergeCell ref="P11:S11"/>
    <mergeCell ref="B12:N12"/>
    <mergeCell ref="P12:S12"/>
    <mergeCell ref="B6:N6"/>
    <mergeCell ref="A7:N7"/>
    <mergeCell ref="A8:N8"/>
    <mergeCell ref="P8:S8"/>
    <mergeCell ref="B9:N9"/>
    <mergeCell ref="P9:S9"/>
    <mergeCell ref="A1:N1"/>
    <mergeCell ref="B2:N2"/>
    <mergeCell ref="B3:N3"/>
    <mergeCell ref="B4:N4"/>
    <mergeCell ref="B5:N5"/>
  </mergeCells>
  <printOptions horizontalCentered="1" verticalCentered="1"/>
  <pageMargins left="0.196527777777778" right="0.196527777777778" top="0.196527777777778" bottom="0.196527777777778" header="0.51180555555555496" footer="0.51180555555555496"/>
  <pageSetup paperSize="9" fitToHeight="999" orientation="landscape" useFirstPageNumber="1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52"/>
  <sheetViews>
    <sheetView topLeftCell="A7" zoomScale="80" zoomScaleNormal="80" workbookViewId="0">
      <selection activeCell="A19" sqref="A19"/>
    </sheetView>
  </sheetViews>
  <sheetFormatPr defaultColWidth="11.5703125" defaultRowHeight="12.75" x14ac:dyDescent="0.2"/>
  <cols>
    <col min="1" max="1" width="29.140625" style="28" customWidth="1"/>
    <col min="2" max="3" width="11.5703125" style="29"/>
    <col min="4" max="4" width="22.28515625" style="28" customWidth="1"/>
    <col min="5" max="7" width="9.140625" style="29" customWidth="1"/>
  </cols>
  <sheetData>
    <row r="1" spans="1:8" s="29" customFormat="1" x14ac:dyDescent="0.2">
      <c r="A1" s="15" t="s">
        <v>89</v>
      </c>
      <c r="B1" s="15" t="s">
        <v>90</v>
      </c>
      <c r="C1" s="15" t="s">
        <v>27</v>
      </c>
      <c r="D1" s="15" t="s">
        <v>91</v>
      </c>
      <c r="E1" s="15" t="s">
        <v>92</v>
      </c>
      <c r="F1" s="15" t="s">
        <v>93</v>
      </c>
      <c r="G1" s="30" t="s">
        <v>94</v>
      </c>
      <c r="H1" s="30" t="s">
        <v>95</v>
      </c>
    </row>
    <row r="2" spans="1:8" s="29" customFormat="1" x14ac:dyDescent="0.2">
      <c r="A2" s="28"/>
      <c r="D2" s="28"/>
      <c r="F2" s="31"/>
      <c r="G2" s="31"/>
    </row>
    <row r="3" spans="1:8" s="29" customFormat="1" x14ac:dyDescent="0.2">
      <c r="A3" s="32" t="s">
        <v>96</v>
      </c>
      <c r="B3" s="33">
        <v>2016</v>
      </c>
      <c r="C3" s="33" t="s">
        <v>44</v>
      </c>
      <c r="D3" s="34" t="s">
        <v>97</v>
      </c>
      <c r="E3" s="33" t="s">
        <v>42</v>
      </c>
      <c r="F3" s="35"/>
      <c r="G3" s="35"/>
      <c r="H3" s="35"/>
    </row>
    <row r="4" spans="1:8" s="29" customFormat="1" x14ac:dyDescent="0.2">
      <c r="A4" s="32" t="s">
        <v>98</v>
      </c>
      <c r="B4" s="33">
        <v>2014</v>
      </c>
      <c r="C4" s="33" t="s">
        <v>44</v>
      </c>
      <c r="D4" s="34" t="s">
        <v>97</v>
      </c>
      <c r="E4" s="33" t="s">
        <v>42</v>
      </c>
      <c r="F4" s="35"/>
      <c r="G4" s="35"/>
      <c r="H4" s="35"/>
    </row>
    <row r="5" spans="1:8" x14ac:dyDescent="0.2">
      <c r="A5" s="32" t="s">
        <v>99</v>
      </c>
      <c r="B5" s="23">
        <v>2015</v>
      </c>
      <c r="C5" s="23" t="s">
        <v>44</v>
      </c>
      <c r="D5" s="34" t="s">
        <v>97</v>
      </c>
      <c r="E5" s="33" t="s">
        <v>42</v>
      </c>
      <c r="F5" s="23"/>
      <c r="G5" s="23"/>
      <c r="H5" s="16"/>
    </row>
    <row r="6" spans="1:8" x14ac:dyDescent="0.2">
      <c r="A6" s="36" t="s">
        <v>100</v>
      </c>
      <c r="B6" s="37">
        <v>2012</v>
      </c>
      <c r="C6" s="37" t="s">
        <v>46</v>
      </c>
      <c r="D6" s="36" t="s">
        <v>97</v>
      </c>
      <c r="E6" s="37" t="s">
        <v>42</v>
      </c>
      <c r="F6" s="37"/>
      <c r="G6" s="37"/>
      <c r="H6" s="38"/>
    </row>
    <row r="7" spans="1:8" x14ac:dyDescent="0.2">
      <c r="A7" s="36" t="s">
        <v>101</v>
      </c>
      <c r="B7" s="37">
        <v>2012</v>
      </c>
      <c r="C7" s="37" t="s">
        <v>46</v>
      </c>
      <c r="D7" s="36" t="s">
        <v>97</v>
      </c>
      <c r="E7" s="37" t="s">
        <v>42</v>
      </c>
      <c r="F7" s="37"/>
      <c r="G7" s="37"/>
      <c r="H7" s="38"/>
    </row>
    <row r="8" spans="1:8" x14ac:dyDescent="0.2">
      <c r="A8" s="36" t="s">
        <v>102</v>
      </c>
      <c r="B8" s="37">
        <v>2015</v>
      </c>
      <c r="C8" s="37" t="s">
        <v>46</v>
      </c>
      <c r="D8" s="36" t="s">
        <v>97</v>
      </c>
      <c r="E8" s="37" t="s">
        <v>42</v>
      </c>
      <c r="F8" s="37"/>
      <c r="G8" s="37"/>
      <c r="H8" s="38"/>
    </row>
    <row r="9" spans="1:8" x14ac:dyDescent="0.2">
      <c r="A9" s="32" t="s">
        <v>103</v>
      </c>
      <c r="B9" s="23">
        <v>2012</v>
      </c>
      <c r="C9" s="23" t="s">
        <v>47</v>
      </c>
      <c r="D9" s="32" t="s">
        <v>97</v>
      </c>
      <c r="E9" s="23" t="s">
        <v>42</v>
      </c>
      <c r="F9" s="23"/>
      <c r="G9" s="23"/>
      <c r="H9" s="16"/>
    </row>
    <row r="10" spans="1:8" x14ac:dyDescent="0.2">
      <c r="A10" s="32" t="s">
        <v>104</v>
      </c>
      <c r="B10" s="23">
        <v>2012</v>
      </c>
      <c r="C10" s="23" t="s">
        <v>47</v>
      </c>
      <c r="D10" s="32" t="s">
        <v>97</v>
      </c>
      <c r="E10" s="23" t="s">
        <v>42</v>
      </c>
      <c r="F10" s="23"/>
      <c r="G10" s="23"/>
      <c r="H10" s="16"/>
    </row>
    <row r="11" spans="1:8" x14ac:dyDescent="0.2">
      <c r="A11" s="39" t="s">
        <v>105</v>
      </c>
      <c r="B11" s="40">
        <v>2012</v>
      </c>
      <c r="C11" s="40" t="s">
        <v>47</v>
      </c>
      <c r="D11" s="39" t="s">
        <v>97</v>
      </c>
      <c r="E11" s="40" t="s">
        <v>42</v>
      </c>
      <c r="F11" s="40"/>
      <c r="G11" s="40"/>
      <c r="H11" s="41"/>
    </row>
    <row r="12" spans="1:8" x14ac:dyDescent="0.2">
      <c r="A12" s="32" t="s">
        <v>106</v>
      </c>
      <c r="B12" s="23">
        <v>2012</v>
      </c>
      <c r="C12" s="23" t="s">
        <v>47</v>
      </c>
      <c r="D12" s="32" t="s">
        <v>97</v>
      </c>
      <c r="E12" s="23" t="s">
        <v>42</v>
      </c>
      <c r="F12" s="23"/>
      <c r="G12" s="23"/>
      <c r="H12" s="16"/>
    </row>
    <row r="13" spans="1:8" x14ac:dyDescent="0.2">
      <c r="A13" s="36" t="s">
        <v>107</v>
      </c>
      <c r="B13" s="37">
        <v>2011</v>
      </c>
      <c r="C13" s="37" t="s">
        <v>50</v>
      </c>
      <c r="D13" s="36" t="s">
        <v>97</v>
      </c>
      <c r="E13" s="37" t="s">
        <v>42</v>
      </c>
      <c r="F13" s="37"/>
      <c r="G13" s="37"/>
      <c r="H13" s="38"/>
    </row>
    <row r="14" spans="1:8" x14ac:dyDescent="0.2">
      <c r="A14" s="36" t="s">
        <v>108</v>
      </c>
      <c r="B14" s="37">
        <v>2011</v>
      </c>
      <c r="C14" s="37" t="s">
        <v>50</v>
      </c>
      <c r="D14" s="36" t="s">
        <v>97</v>
      </c>
      <c r="E14" s="37" t="s">
        <v>42</v>
      </c>
      <c r="F14" s="37"/>
      <c r="G14" s="37"/>
      <c r="H14" s="38"/>
    </row>
    <row r="15" spans="1:8" x14ac:dyDescent="0.2">
      <c r="A15" s="32" t="s">
        <v>109</v>
      </c>
      <c r="B15" s="23">
        <v>2006</v>
      </c>
      <c r="C15" s="23" t="s">
        <v>57</v>
      </c>
      <c r="D15" s="32" t="s">
        <v>97</v>
      </c>
      <c r="E15" s="23" t="s">
        <v>42</v>
      </c>
      <c r="F15" s="23"/>
      <c r="G15" s="23"/>
      <c r="H15" s="16"/>
    </row>
    <row r="16" spans="1:8" x14ac:dyDescent="0.2">
      <c r="A16" s="32" t="s">
        <v>110</v>
      </c>
      <c r="B16" s="23">
        <v>2007</v>
      </c>
      <c r="C16" s="23" t="s">
        <v>57</v>
      </c>
      <c r="D16" s="32" t="s">
        <v>97</v>
      </c>
      <c r="E16" s="23" t="s">
        <v>42</v>
      </c>
      <c r="F16" s="23"/>
      <c r="G16" s="23"/>
      <c r="H16" s="16"/>
    </row>
    <row r="17" spans="1:8" x14ac:dyDescent="0.2">
      <c r="A17" s="36" t="s">
        <v>111</v>
      </c>
      <c r="B17" s="37">
        <v>2005</v>
      </c>
      <c r="C17" s="37" t="s">
        <v>60</v>
      </c>
      <c r="D17" s="36" t="s">
        <v>97</v>
      </c>
      <c r="E17" s="37" t="s">
        <v>42</v>
      </c>
      <c r="F17" s="37"/>
      <c r="G17" s="37"/>
      <c r="H17" s="38"/>
    </row>
    <row r="18" spans="1:8" x14ac:dyDescent="0.2">
      <c r="A18" s="32" t="s">
        <v>112</v>
      </c>
      <c r="B18" s="23">
        <v>2003</v>
      </c>
      <c r="C18" s="23" t="s">
        <v>61</v>
      </c>
      <c r="D18" s="32" t="s">
        <v>97</v>
      </c>
      <c r="E18" s="23" t="s">
        <v>42</v>
      </c>
      <c r="F18" s="23"/>
      <c r="G18" s="23"/>
      <c r="H18" s="16"/>
    </row>
    <row r="19" spans="1:8" x14ac:dyDescent="0.2">
      <c r="A19" s="36" t="s">
        <v>113</v>
      </c>
      <c r="B19" s="37">
        <v>1978</v>
      </c>
      <c r="C19" s="37" t="s">
        <v>65</v>
      </c>
      <c r="D19" s="36" t="s">
        <v>97</v>
      </c>
      <c r="E19" s="37" t="s">
        <v>42</v>
      </c>
      <c r="F19" s="37"/>
      <c r="G19" s="37"/>
      <c r="H19" s="38"/>
    </row>
    <row r="20" spans="1:8" x14ac:dyDescent="0.2">
      <c r="A20" s="39" t="s">
        <v>114</v>
      </c>
      <c r="B20" s="40">
        <v>1994</v>
      </c>
      <c r="C20" s="40" t="s">
        <v>63</v>
      </c>
      <c r="D20" s="39" t="s">
        <v>97</v>
      </c>
      <c r="E20" s="40" t="s">
        <v>42</v>
      </c>
      <c r="F20" s="40"/>
      <c r="G20" s="40"/>
      <c r="H20" s="41"/>
    </row>
    <row r="21" spans="1:8" x14ac:dyDescent="0.2">
      <c r="A21" s="36" t="s">
        <v>115</v>
      </c>
      <c r="B21" s="37">
        <v>1974</v>
      </c>
      <c r="C21" s="37" t="s">
        <v>67</v>
      </c>
      <c r="D21" s="36" t="s">
        <v>97</v>
      </c>
      <c r="E21" s="37" t="s">
        <v>42</v>
      </c>
      <c r="F21" s="37"/>
      <c r="G21" s="37"/>
      <c r="H21" s="38"/>
    </row>
    <row r="22" spans="1:8" x14ac:dyDescent="0.2">
      <c r="A22" s="36" t="s">
        <v>116</v>
      </c>
      <c r="B22" s="37">
        <v>1966</v>
      </c>
      <c r="C22" s="37" t="s">
        <v>67</v>
      </c>
      <c r="D22" s="36" t="s">
        <v>97</v>
      </c>
      <c r="E22" s="37" t="s">
        <v>42</v>
      </c>
      <c r="F22" s="37"/>
      <c r="G22" s="37"/>
      <c r="H22" s="38"/>
    </row>
    <row r="23" spans="1:8" x14ac:dyDescent="0.2">
      <c r="A23" s="36" t="s">
        <v>117</v>
      </c>
      <c r="B23" s="37">
        <v>1986</v>
      </c>
      <c r="C23" s="37" t="s">
        <v>67</v>
      </c>
      <c r="D23" s="36" t="s">
        <v>97</v>
      </c>
      <c r="E23" s="37" t="s">
        <v>42</v>
      </c>
      <c r="F23" s="37"/>
      <c r="G23" s="37"/>
      <c r="H23" s="38"/>
    </row>
    <row r="25" spans="1:8" x14ac:dyDescent="0.2">
      <c r="A25" s="32" t="s">
        <v>118</v>
      </c>
      <c r="B25" s="23">
        <v>2001</v>
      </c>
      <c r="C25" s="23" t="s">
        <v>61</v>
      </c>
      <c r="D25" s="32" t="s">
        <v>119</v>
      </c>
      <c r="E25" s="23"/>
      <c r="F25" s="23"/>
      <c r="G25" s="23"/>
      <c r="H25" s="16"/>
    </row>
    <row r="26" spans="1:8" x14ac:dyDescent="0.2">
      <c r="A26" s="36" t="s">
        <v>120</v>
      </c>
      <c r="B26" s="37">
        <v>2008</v>
      </c>
      <c r="C26" s="37" t="s">
        <v>52</v>
      </c>
      <c r="D26" s="36" t="s">
        <v>119</v>
      </c>
      <c r="E26" s="37"/>
      <c r="F26" s="37"/>
      <c r="G26" s="37"/>
      <c r="H26" s="38"/>
    </row>
    <row r="27" spans="1:8" x14ac:dyDescent="0.2">
      <c r="A27" s="32" t="s">
        <v>121</v>
      </c>
      <c r="B27" s="23">
        <v>2008</v>
      </c>
      <c r="C27" s="23" t="s">
        <v>51</v>
      </c>
      <c r="D27" s="32" t="s">
        <v>119</v>
      </c>
      <c r="E27" s="23"/>
      <c r="F27" s="23"/>
      <c r="G27" s="23"/>
      <c r="H27" s="16"/>
    </row>
    <row r="29" spans="1:8" x14ac:dyDescent="0.2">
      <c r="A29" s="32" t="s">
        <v>122</v>
      </c>
      <c r="B29" s="23">
        <v>2016</v>
      </c>
      <c r="C29" s="23" t="s">
        <v>44</v>
      </c>
      <c r="D29" s="32" t="s">
        <v>123</v>
      </c>
      <c r="E29" s="23"/>
      <c r="F29" s="23"/>
      <c r="G29" s="23"/>
      <c r="H29" s="16"/>
    </row>
    <row r="30" spans="1:8" x14ac:dyDescent="0.2">
      <c r="A30" s="36" t="s">
        <v>124</v>
      </c>
      <c r="B30" s="37">
        <v>2010</v>
      </c>
      <c r="C30" s="37" t="s">
        <v>50</v>
      </c>
      <c r="D30" s="36" t="s">
        <v>123</v>
      </c>
      <c r="E30" s="37"/>
      <c r="F30" s="37"/>
      <c r="G30" s="37"/>
      <c r="H30" s="38"/>
    </row>
    <row r="31" spans="1:8" x14ac:dyDescent="0.2">
      <c r="A31" s="32" t="s">
        <v>125</v>
      </c>
      <c r="B31" s="23">
        <v>2010</v>
      </c>
      <c r="C31" s="23" t="s">
        <v>48</v>
      </c>
      <c r="D31" s="32" t="s">
        <v>123</v>
      </c>
      <c r="E31" s="23"/>
      <c r="F31" s="23"/>
      <c r="G31" s="23"/>
      <c r="H31" s="16"/>
    </row>
    <row r="32" spans="1:8" x14ac:dyDescent="0.2">
      <c r="A32" s="32" t="s">
        <v>126</v>
      </c>
      <c r="B32" s="23">
        <v>2010</v>
      </c>
      <c r="C32" s="23" t="s">
        <v>48</v>
      </c>
      <c r="D32" s="32" t="s">
        <v>123</v>
      </c>
      <c r="E32" s="23"/>
      <c r="F32" s="23"/>
      <c r="G32" s="23"/>
      <c r="H32" s="16"/>
    </row>
    <row r="33" spans="1:8" x14ac:dyDescent="0.2">
      <c r="A33" s="36" t="s">
        <v>127</v>
      </c>
      <c r="B33" s="37">
        <v>2009</v>
      </c>
      <c r="C33" s="37" t="s">
        <v>52</v>
      </c>
      <c r="D33" s="36" t="s">
        <v>123</v>
      </c>
      <c r="E33" s="37"/>
      <c r="F33" s="37"/>
      <c r="G33" s="37"/>
      <c r="H33" s="38"/>
    </row>
    <row r="34" spans="1:8" x14ac:dyDescent="0.2">
      <c r="A34" s="39" t="s">
        <v>128</v>
      </c>
      <c r="B34" s="40">
        <v>2009</v>
      </c>
      <c r="C34" s="40" t="s">
        <v>51</v>
      </c>
      <c r="D34" s="39" t="s">
        <v>123</v>
      </c>
      <c r="E34" s="40"/>
      <c r="F34" s="40"/>
      <c r="G34" s="40"/>
      <c r="H34" s="41"/>
    </row>
    <row r="35" spans="1:8" x14ac:dyDescent="0.2">
      <c r="A35" s="36" t="s">
        <v>129</v>
      </c>
      <c r="B35" s="37">
        <v>2006</v>
      </c>
      <c r="C35" s="37" t="s">
        <v>54</v>
      </c>
      <c r="D35" s="36" t="s">
        <v>123</v>
      </c>
      <c r="E35" s="37"/>
      <c r="F35" s="37"/>
      <c r="G35" s="37"/>
      <c r="H35" s="38"/>
    </row>
    <row r="36" spans="1:8" x14ac:dyDescent="0.2">
      <c r="A36" s="36" t="s">
        <v>130</v>
      </c>
      <c r="B36" s="37">
        <v>2007</v>
      </c>
      <c r="C36" s="37" t="s">
        <v>54</v>
      </c>
      <c r="D36" s="36" t="s">
        <v>123</v>
      </c>
      <c r="E36" s="37"/>
      <c r="F36" s="37"/>
      <c r="G36" s="37"/>
      <c r="H36" s="38"/>
    </row>
    <row r="37" spans="1:8" x14ac:dyDescent="0.2">
      <c r="A37" s="36" t="s">
        <v>131</v>
      </c>
      <c r="B37" s="37">
        <v>2007</v>
      </c>
      <c r="C37" s="37" t="s">
        <v>54</v>
      </c>
      <c r="D37" s="36" t="s">
        <v>123</v>
      </c>
      <c r="E37" s="37"/>
      <c r="F37" s="37"/>
      <c r="G37" s="37"/>
      <c r="H37" s="38"/>
    </row>
    <row r="38" spans="1:8" x14ac:dyDescent="0.2">
      <c r="A38" s="32" t="s">
        <v>132</v>
      </c>
      <c r="B38" s="23">
        <v>2006</v>
      </c>
      <c r="C38" s="23" t="s">
        <v>57</v>
      </c>
      <c r="D38" s="32" t="s">
        <v>123</v>
      </c>
      <c r="E38" s="23"/>
      <c r="F38" s="23"/>
      <c r="G38" s="23"/>
      <c r="H38" s="16"/>
    </row>
    <row r="39" spans="1:8" x14ac:dyDescent="0.2">
      <c r="A39" s="32" t="s">
        <v>133</v>
      </c>
      <c r="B39" s="23">
        <v>2006</v>
      </c>
      <c r="C39" s="23" t="s">
        <v>57</v>
      </c>
      <c r="D39" s="32" t="s">
        <v>123</v>
      </c>
      <c r="E39" s="23"/>
      <c r="F39" s="23"/>
      <c r="G39" s="23"/>
      <c r="H39" s="16"/>
    </row>
    <row r="40" spans="1:8" x14ac:dyDescent="0.2">
      <c r="A40" s="32" t="s">
        <v>134</v>
      </c>
      <c r="B40" s="23">
        <v>2006</v>
      </c>
      <c r="C40" s="23" t="s">
        <v>57</v>
      </c>
      <c r="D40" s="32" t="s">
        <v>123</v>
      </c>
      <c r="E40" s="23"/>
      <c r="F40" s="23"/>
      <c r="G40" s="23"/>
      <c r="H40" s="16"/>
    </row>
    <row r="41" spans="1:8" x14ac:dyDescent="0.2">
      <c r="A41" s="36" t="s">
        <v>135</v>
      </c>
      <c r="B41" s="37">
        <v>2004</v>
      </c>
      <c r="C41" s="37" t="s">
        <v>60</v>
      </c>
      <c r="D41" s="36" t="s">
        <v>123</v>
      </c>
      <c r="E41" s="37"/>
      <c r="F41" s="37"/>
      <c r="G41" s="37"/>
      <c r="H41" s="38"/>
    </row>
    <row r="42" spans="1:8" x14ac:dyDescent="0.2">
      <c r="A42" s="32" t="s">
        <v>136</v>
      </c>
      <c r="B42" s="23">
        <v>1991</v>
      </c>
      <c r="C42" s="23" t="s">
        <v>63</v>
      </c>
      <c r="D42" s="32" t="s">
        <v>123</v>
      </c>
      <c r="E42" s="23"/>
      <c r="F42" s="23"/>
      <c r="G42" s="23"/>
      <c r="H42" s="16"/>
    </row>
    <row r="43" spans="1:8" x14ac:dyDescent="0.2">
      <c r="A43" s="36" t="s">
        <v>137</v>
      </c>
      <c r="B43" s="37">
        <v>1984</v>
      </c>
      <c r="C43" s="37" t="s">
        <v>67</v>
      </c>
      <c r="D43" s="36" t="s">
        <v>123</v>
      </c>
      <c r="E43" s="37"/>
      <c r="F43" s="37"/>
      <c r="G43" s="37"/>
      <c r="H43" s="38"/>
    </row>
    <row r="45" spans="1:8" x14ac:dyDescent="0.2">
      <c r="A45" s="32" t="s">
        <v>138</v>
      </c>
      <c r="B45" s="23">
        <v>1991</v>
      </c>
      <c r="C45" s="23" t="s">
        <v>63</v>
      </c>
      <c r="D45" s="32" t="s">
        <v>139</v>
      </c>
      <c r="E45" s="23"/>
      <c r="F45" s="23"/>
      <c r="G45" s="23"/>
      <c r="H45" s="16"/>
    </row>
    <row r="47" spans="1:8" x14ac:dyDescent="0.2">
      <c r="A47" s="32" t="s">
        <v>140</v>
      </c>
      <c r="B47" s="23">
        <v>2011</v>
      </c>
      <c r="C47" s="23" t="s">
        <v>48</v>
      </c>
      <c r="D47" s="32" t="s">
        <v>141</v>
      </c>
      <c r="E47" s="23" t="s">
        <v>42</v>
      </c>
      <c r="F47" s="23"/>
      <c r="G47" s="23"/>
      <c r="H47" s="16"/>
    </row>
    <row r="48" spans="1:8" x14ac:dyDescent="0.2">
      <c r="A48" s="39" t="s">
        <v>142</v>
      </c>
      <c r="B48" s="40">
        <v>2011</v>
      </c>
      <c r="C48" s="40" t="s">
        <v>48</v>
      </c>
      <c r="D48" s="39" t="s">
        <v>141</v>
      </c>
      <c r="E48" s="40" t="s">
        <v>42</v>
      </c>
      <c r="F48" s="40"/>
      <c r="G48" s="40"/>
      <c r="H48" s="41"/>
    </row>
    <row r="49" spans="1:8" x14ac:dyDescent="0.2">
      <c r="A49" s="36" t="s">
        <v>143</v>
      </c>
      <c r="B49" s="37">
        <v>2009</v>
      </c>
      <c r="C49" s="37" t="s">
        <v>52</v>
      </c>
      <c r="D49" s="36" t="s">
        <v>141</v>
      </c>
      <c r="E49" s="37" t="s">
        <v>42</v>
      </c>
      <c r="F49" s="37"/>
      <c r="G49" s="37"/>
      <c r="H49" s="38"/>
    </row>
    <row r="50" spans="1:8" x14ac:dyDescent="0.2">
      <c r="A50" s="32" t="s">
        <v>144</v>
      </c>
      <c r="B50" s="23">
        <v>2004</v>
      </c>
      <c r="C50" s="23" t="s">
        <v>59</v>
      </c>
      <c r="D50" s="32" t="s">
        <v>141</v>
      </c>
      <c r="E50" s="23" t="s">
        <v>42</v>
      </c>
      <c r="F50" s="23"/>
      <c r="G50" s="23"/>
      <c r="H50" s="16"/>
    </row>
    <row r="51" spans="1:8" x14ac:dyDescent="0.2">
      <c r="A51" s="36" t="s">
        <v>145</v>
      </c>
      <c r="B51" s="37">
        <v>2005</v>
      </c>
      <c r="C51" s="37" t="s">
        <v>60</v>
      </c>
      <c r="D51" s="36" t="s">
        <v>141</v>
      </c>
      <c r="E51" s="37" t="s">
        <v>42</v>
      </c>
      <c r="F51" s="37"/>
      <c r="G51" s="37"/>
      <c r="H51" s="38"/>
    </row>
    <row r="52" spans="1:8" x14ac:dyDescent="0.2">
      <c r="A52" s="36" t="s">
        <v>146</v>
      </c>
      <c r="B52" s="37">
        <v>2005</v>
      </c>
      <c r="C52" s="37" t="s">
        <v>60</v>
      </c>
      <c r="D52" s="36" t="s">
        <v>141</v>
      </c>
      <c r="E52" s="37" t="s">
        <v>42</v>
      </c>
      <c r="F52" s="37"/>
      <c r="G52" s="37"/>
      <c r="H52" s="38"/>
    </row>
  </sheetData>
  <printOptions horizontalCentered="1" verticalCentered="1"/>
  <pageMargins left="0.196527777777778" right="0.196527777777778" top="0.196527777777778" bottom="0.196527777777778" header="0.51180555555555496" footer="0.51180555555555496"/>
  <pageSetup paperSize="9" fitToHeight="999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49"/>
  <sheetViews>
    <sheetView topLeftCell="A25" zoomScale="80" zoomScaleNormal="80" workbookViewId="0">
      <selection activeCell="B20" sqref="B20"/>
    </sheetView>
  </sheetViews>
  <sheetFormatPr defaultColWidth="11.5703125" defaultRowHeight="12.75" x14ac:dyDescent="0.2"/>
  <cols>
    <col min="1" max="1" width="9.28515625" customWidth="1"/>
    <col min="2" max="2" width="28.85546875" customWidth="1"/>
    <col min="3" max="3" width="8.5703125" customWidth="1"/>
    <col min="4" max="4" width="10.5703125" customWidth="1"/>
    <col min="5" max="5" width="24.28515625" customWidth="1"/>
    <col min="6" max="6" width="11.5703125" style="42"/>
  </cols>
  <sheetData>
    <row r="1" spans="1:6" ht="19.5" x14ac:dyDescent="0.2">
      <c r="A1" s="2" t="str">
        <f>Nastavení!B2</f>
        <v>Mistrovství Ústeckého kraje</v>
      </c>
      <c r="B1" s="2"/>
      <c r="C1" s="2"/>
      <c r="D1" s="2"/>
      <c r="E1" s="2"/>
      <c r="F1" s="2"/>
    </row>
    <row r="2" spans="1:6" x14ac:dyDescent="0.2">
      <c r="A2" s="1" t="str">
        <f>CONCATENATE(TEXT(Nastavení!B6, "D.M.YYYY"),", ",Nastavení!B5)</f>
        <v>10.4.YYYY, Lovosice - Lovoš</v>
      </c>
      <c r="B2" s="1"/>
      <c r="C2" s="1"/>
      <c r="D2" s="1"/>
      <c r="E2" s="1"/>
      <c r="F2" s="1"/>
    </row>
    <row r="4" spans="1:6" x14ac:dyDescent="0.2">
      <c r="A4" s="30" t="s">
        <v>95</v>
      </c>
      <c r="B4" s="15" t="s">
        <v>89</v>
      </c>
      <c r="C4" s="15" t="s">
        <v>90</v>
      </c>
      <c r="D4" s="15" t="s">
        <v>27</v>
      </c>
      <c r="E4" s="15" t="s">
        <v>91</v>
      </c>
      <c r="F4" s="43" t="s">
        <v>147</v>
      </c>
    </row>
    <row r="5" spans="1:6" x14ac:dyDescent="0.2">
      <c r="A5" s="33">
        <v>1</v>
      </c>
      <c r="B5" s="16" t="s">
        <v>112</v>
      </c>
      <c r="C5" s="16">
        <v>2003</v>
      </c>
      <c r="D5" s="33" t="s">
        <v>61</v>
      </c>
      <c r="E5" s="16" t="s">
        <v>97</v>
      </c>
      <c r="F5" s="44">
        <v>0</v>
      </c>
    </row>
    <row r="6" spans="1:6" x14ac:dyDescent="0.2">
      <c r="A6" s="35">
        <v>2</v>
      </c>
      <c r="B6" s="45"/>
      <c r="C6" s="45"/>
      <c r="D6" s="35"/>
      <c r="E6" s="45"/>
      <c r="F6" s="46"/>
    </row>
    <row r="7" spans="1:6" x14ac:dyDescent="0.2">
      <c r="A7" s="35">
        <v>3</v>
      </c>
      <c r="B7" s="45" t="s">
        <v>111</v>
      </c>
      <c r="C7" s="45">
        <v>2005</v>
      </c>
      <c r="D7" s="35" t="s">
        <v>60</v>
      </c>
      <c r="E7" s="45" t="s">
        <v>97</v>
      </c>
      <c r="F7" s="46">
        <v>2.0833333333333298E-3</v>
      </c>
    </row>
    <row r="8" spans="1:6" x14ac:dyDescent="0.2">
      <c r="A8" s="35">
        <v>4</v>
      </c>
      <c r="B8" s="45" t="s">
        <v>99</v>
      </c>
      <c r="C8" s="45">
        <v>2015</v>
      </c>
      <c r="D8" s="35" t="s">
        <v>44</v>
      </c>
      <c r="E8" s="45" t="s">
        <v>97</v>
      </c>
      <c r="F8" s="46">
        <v>3.1250000000000002E-3</v>
      </c>
    </row>
    <row r="9" spans="1:6" x14ac:dyDescent="0.2">
      <c r="A9" s="35">
        <v>5</v>
      </c>
      <c r="B9" s="45" t="s">
        <v>108</v>
      </c>
      <c r="C9" s="45">
        <v>2011</v>
      </c>
      <c r="D9" s="35" t="s">
        <v>50</v>
      </c>
      <c r="E9" s="45" t="s">
        <v>97</v>
      </c>
      <c r="F9" s="46">
        <v>4.1666666666666701E-3</v>
      </c>
    </row>
    <row r="10" spans="1:6" x14ac:dyDescent="0.2">
      <c r="A10" s="35">
        <v>6</v>
      </c>
      <c r="B10" s="45" t="s">
        <v>110</v>
      </c>
      <c r="C10" s="45">
        <v>2007</v>
      </c>
      <c r="D10" s="35" t="s">
        <v>57</v>
      </c>
      <c r="E10" s="16" t="s">
        <v>97</v>
      </c>
      <c r="F10" s="46">
        <v>5.2083333333333296E-3</v>
      </c>
    </row>
    <row r="11" spans="1:6" x14ac:dyDescent="0.2">
      <c r="A11" s="35">
        <v>7</v>
      </c>
      <c r="B11" s="45" t="s">
        <v>103</v>
      </c>
      <c r="C11" s="45">
        <v>2012</v>
      </c>
      <c r="D11" s="35" t="s">
        <v>47</v>
      </c>
      <c r="E11" s="45" t="s">
        <v>97</v>
      </c>
      <c r="F11" s="46">
        <v>6.2500000000000003E-3</v>
      </c>
    </row>
    <row r="12" spans="1:6" x14ac:dyDescent="0.2">
      <c r="A12" s="35">
        <v>8</v>
      </c>
      <c r="B12" s="45" t="s">
        <v>143</v>
      </c>
      <c r="C12" s="45">
        <v>2009</v>
      </c>
      <c r="D12" s="35" t="s">
        <v>52</v>
      </c>
      <c r="E12" s="45" t="s">
        <v>141</v>
      </c>
      <c r="F12" s="46">
        <v>7.2916666666666703E-3</v>
      </c>
    </row>
    <row r="13" spans="1:6" x14ac:dyDescent="0.2">
      <c r="A13" s="35">
        <v>9</v>
      </c>
      <c r="B13" s="45" t="s">
        <v>145</v>
      </c>
      <c r="C13" s="45">
        <v>2005</v>
      </c>
      <c r="D13" s="35" t="s">
        <v>60</v>
      </c>
      <c r="E13" s="45" t="s">
        <v>141</v>
      </c>
      <c r="F13" s="46">
        <v>8.3333333333333297E-3</v>
      </c>
    </row>
    <row r="14" spans="1:6" x14ac:dyDescent="0.2">
      <c r="A14" s="35">
        <v>10</v>
      </c>
      <c r="B14" s="45" t="s">
        <v>100</v>
      </c>
      <c r="C14" s="45">
        <v>2012</v>
      </c>
      <c r="D14" s="35" t="s">
        <v>46</v>
      </c>
      <c r="E14" s="45" t="s">
        <v>97</v>
      </c>
      <c r="F14" s="46">
        <v>9.3749999999999997E-3</v>
      </c>
    </row>
    <row r="15" spans="1:6" x14ac:dyDescent="0.2">
      <c r="A15" s="35">
        <v>11</v>
      </c>
      <c r="B15" s="45" t="s">
        <v>124</v>
      </c>
      <c r="C15" s="45">
        <v>2010</v>
      </c>
      <c r="D15" s="35" t="s">
        <v>50</v>
      </c>
      <c r="E15" s="16" t="s">
        <v>123</v>
      </c>
      <c r="F15" s="46">
        <v>1.0416666666666701E-2</v>
      </c>
    </row>
    <row r="16" spans="1:6" x14ac:dyDescent="0.2">
      <c r="A16" s="35">
        <v>12</v>
      </c>
      <c r="B16" s="45" t="s">
        <v>136</v>
      </c>
      <c r="C16" s="45">
        <v>1991</v>
      </c>
      <c r="D16" s="35" t="s">
        <v>63</v>
      </c>
      <c r="E16" s="45" t="s">
        <v>123</v>
      </c>
      <c r="F16" s="46">
        <v>1.14583333333333E-2</v>
      </c>
    </row>
    <row r="17" spans="1:6" x14ac:dyDescent="0.2">
      <c r="A17" s="35">
        <v>13</v>
      </c>
      <c r="B17" s="45" t="s">
        <v>122</v>
      </c>
      <c r="C17" s="45">
        <v>2016</v>
      </c>
      <c r="D17" s="35" t="s">
        <v>44</v>
      </c>
      <c r="E17" s="45" t="s">
        <v>123</v>
      </c>
      <c r="F17" s="46">
        <v>1.2500000000000001E-2</v>
      </c>
    </row>
    <row r="18" spans="1:6" x14ac:dyDescent="0.2">
      <c r="A18" s="35">
        <v>14</v>
      </c>
      <c r="B18" s="45" t="s">
        <v>127</v>
      </c>
      <c r="C18" s="45">
        <v>2009</v>
      </c>
      <c r="D18" s="35" t="s">
        <v>52</v>
      </c>
      <c r="E18" s="45" t="s">
        <v>123</v>
      </c>
      <c r="F18" s="46">
        <v>1.35416666666667E-2</v>
      </c>
    </row>
    <row r="19" spans="1:6" x14ac:dyDescent="0.2">
      <c r="A19" s="35">
        <v>15</v>
      </c>
      <c r="B19" s="45" t="s">
        <v>113</v>
      </c>
      <c r="C19" s="45">
        <v>1978</v>
      </c>
      <c r="D19" s="35" t="s">
        <v>65</v>
      </c>
      <c r="E19" s="45" t="s">
        <v>97</v>
      </c>
      <c r="F19" s="46">
        <v>1.4583333333333301E-2</v>
      </c>
    </row>
    <row r="20" spans="1:6" x14ac:dyDescent="0.2">
      <c r="A20" s="35">
        <v>16</v>
      </c>
      <c r="B20" s="45" t="s">
        <v>102</v>
      </c>
      <c r="C20" s="47">
        <v>2015</v>
      </c>
      <c r="D20" s="35" t="s">
        <v>46</v>
      </c>
      <c r="E20" s="45" t="s">
        <v>97</v>
      </c>
      <c r="F20" s="46">
        <v>1.5625E-2</v>
      </c>
    </row>
    <row r="21" spans="1:6" x14ac:dyDescent="0.2">
      <c r="A21" s="35">
        <v>17</v>
      </c>
      <c r="B21" s="45" t="s">
        <v>120</v>
      </c>
      <c r="C21" s="47">
        <v>2008</v>
      </c>
      <c r="D21" s="35" t="s">
        <v>52</v>
      </c>
      <c r="E21" s="45" t="s">
        <v>119</v>
      </c>
      <c r="F21" s="46">
        <v>1.6666666666666701E-2</v>
      </c>
    </row>
    <row r="22" spans="1:6" x14ac:dyDescent="0.2">
      <c r="A22" s="35">
        <v>18</v>
      </c>
      <c r="B22" s="45" t="s">
        <v>117</v>
      </c>
      <c r="C22" s="45">
        <v>1986</v>
      </c>
      <c r="D22" s="35" t="s">
        <v>67</v>
      </c>
      <c r="E22" s="45" t="s">
        <v>97</v>
      </c>
      <c r="F22" s="46">
        <v>1.7708333333333302E-2</v>
      </c>
    </row>
    <row r="23" spans="1:6" x14ac:dyDescent="0.2">
      <c r="A23" s="35">
        <v>19</v>
      </c>
      <c r="B23" s="45" t="s">
        <v>104</v>
      </c>
      <c r="C23" s="45">
        <v>2012</v>
      </c>
      <c r="D23" s="35" t="s">
        <v>47</v>
      </c>
      <c r="E23" s="45" t="s">
        <v>97</v>
      </c>
      <c r="F23" s="46">
        <v>1.8749999999999999E-2</v>
      </c>
    </row>
    <row r="24" spans="1:6" x14ac:dyDescent="0.2">
      <c r="A24" s="35">
        <v>20</v>
      </c>
      <c r="B24" s="45" t="s">
        <v>140</v>
      </c>
      <c r="C24" s="45">
        <v>2011</v>
      </c>
      <c r="D24" s="35" t="s">
        <v>48</v>
      </c>
      <c r="E24" s="45" t="s">
        <v>141</v>
      </c>
      <c r="F24" s="46">
        <v>1.97916666666667E-2</v>
      </c>
    </row>
    <row r="25" spans="1:6" x14ac:dyDescent="0.2">
      <c r="A25" s="35">
        <v>21</v>
      </c>
      <c r="B25" s="45" t="s">
        <v>109</v>
      </c>
      <c r="C25" s="45">
        <v>2006</v>
      </c>
      <c r="D25" s="35" t="s">
        <v>57</v>
      </c>
      <c r="E25" s="45" t="s">
        <v>97</v>
      </c>
      <c r="F25" s="46">
        <v>2.0833333333333301E-2</v>
      </c>
    </row>
    <row r="26" spans="1:6" x14ac:dyDescent="0.2">
      <c r="A26" s="35">
        <v>22</v>
      </c>
      <c r="B26" s="45" t="s">
        <v>98</v>
      </c>
      <c r="C26" s="47">
        <v>2014</v>
      </c>
      <c r="D26" s="35" t="s">
        <v>44</v>
      </c>
      <c r="E26" s="45" t="s">
        <v>97</v>
      </c>
      <c r="F26" s="46">
        <v>2.1874999999999999E-2</v>
      </c>
    </row>
    <row r="27" spans="1:6" x14ac:dyDescent="0.2">
      <c r="A27" s="35">
        <v>23</v>
      </c>
      <c r="B27" s="45" t="s">
        <v>121</v>
      </c>
      <c r="C27" s="45">
        <v>2008</v>
      </c>
      <c r="D27" s="35" t="s">
        <v>51</v>
      </c>
      <c r="E27" s="45" t="s">
        <v>119</v>
      </c>
      <c r="F27" s="46">
        <v>2.29166666666667E-2</v>
      </c>
    </row>
    <row r="28" spans="1:6" x14ac:dyDescent="0.2">
      <c r="A28" s="35">
        <v>24</v>
      </c>
      <c r="B28" s="45" t="s">
        <v>134</v>
      </c>
      <c r="C28" s="45">
        <v>2006</v>
      </c>
      <c r="D28" s="35" t="s">
        <v>57</v>
      </c>
      <c r="E28" s="45" t="s">
        <v>123</v>
      </c>
      <c r="F28" s="46">
        <v>2.39583333333333E-2</v>
      </c>
    </row>
    <row r="29" spans="1:6" x14ac:dyDescent="0.2">
      <c r="A29" s="35">
        <v>25</v>
      </c>
      <c r="B29" s="45" t="s">
        <v>101</v>
      </c>
      <c r="C29" s="47">
        <v>2012</v>
      </c>
      <c r="D29" s="35" t="s">
        <v>46</v>
      </c>
      <c r="E29" s="45" t="s">
        <v>97</v>
      </c>
      <c r="F29" s="46">
        <v>2.5000000000000001E-2</v>
      </c>
    </row>
    <row r="30" spans="1:6" x14ac:dyDescent="0.2">
      <c r="A30" s="35">
        <v>26</v>
      </c>
      <c r="B30" s="45" t="s">
        <v>125</v>
      </c>
      <c r="C30" s="45">
        <v>2010</v>
      </c>
      <c r="D30" s="35" t="s">
        <v>48</v>
      </c>
      <c r="E30" s="45" t="s">
        <v>123</v>
      </c>
      <c r="F30" s="46">
        <v>2.6041666666666699E-2</v>
      </c>
    </row>
    <row r="31" spans="1:6" x14ac:dyDescent="0.2">
      <c r="A31" s="35">
        <v>27</v>
      </c>
      <c r="B31" s="45" t="s">
        <v>135</v>
      </c>
      <c r="C31" s="47">
        <v>2004</v>
      </c>
      <c r="D31" s="35" t="s">
        <v>60</v>
      </c>
      <c r="E31" s="45" t="s">
        <v>123</v>
      </c>
      <c r="F31" s="46">
        <v>2.70833333333333E-2</v>
      </c>
    </row>
    <row r="32" spans="1:6" x14ac:dyDescent="0.2">
      <c r="A32" s="35">
        <v>28</v>
      </c>
      <c r="B32" s="45" t="s">
        <v>106</v>
      </c>
      <c r="C32" s="47">
        <v>2012</v>
      </c>
      <c r="D32" s="35" t="s">
        <v>47</v>
      </c>
      <c r="E32" s="45" t="s">
        <v>97</v>
      </c>
      <c r="F32" s="46">
        <v>2.8125000000000001E-2</v>
      </c>
    </row>
    <row r="33" spans="1:6" x14ac:dyDescent="0.2">
      <c r="A33" s="35">
        <v>29</v>
      </c>
      <c r="B33" s="45" t="s">
        <v>148</v>
      </c>
      <c r="C33" s="47">
        <v>2017</v>
      </c>
      <c r="D33" s="35" t="s">
        <v>44</v>
      </c>
      <c r="E33" s="45" t="s">
        <v>97</v>
      </c>
      <c r="F33" s="46">
        <v>2.9166666666666698E-2</v>
      </c>
    </row>
    <row r="34" spans="1:6" x14ac:dyDescent="0.2">
      <c r="A34" s="35">
        <v>30</v>
      </c>
      <c r="B34" s="45" t="s">
        <v>118</v>
      </c>
      <c r="C34" s="45">
        <v>2001</v>
      </c>
      <c r="D34" s="35" t="s">
        <v>61</v>
      </c>
      <c r="E34" s="45" t="s">
        <v>119</v>
      </c>
      <c r="F34" s="46">
        <v>3.0208333333333299E-2</v>
      </c>
    </row>
    <row r="35" spans="1:6" x14ac:dyDescent="0.2">
      <c r="A35" s="35">
        <v>31</v>
      </c>
      <c r="B35" s="45" t="s">
        <v>96</v>
      </c>
      <c r="C35" s="45">
        <v>2016</v>
      </c>
      <c r="D35" s="35" t="s">
        <v>44</v>
      </c>
      <c r="E35" s="45" t="s">
        <v>97</v>
      </c>
      <c r="F35" s="46">
        <v>3.125E-2</v>
      </c>
    </row>
    <row r="36" spans="1:6" x14ac:dyDescent="0.2">
      <c r="A36" s="35">
        <v>32</v>
      </c>
      <c r="B36" s="45" t="s">
        <v>126</v>
      </c>
      <c r="C36" s="45">
        <v>2010</v>
      </c>
      <c r="D36" s="35" t="s">
        <v>48</v>
      </c>
      <c r="E36" s="45" t="s">
        <v>123</v>
      </c>
      <c r="F36" s="46">
        <v>3.2291666666666698E-2</v>
      </c>
    </row>
    <row r="37" spans="1:6" x14ac:dyDescent="0.2">
      <c r="A37" s="35">
        <v>33</v>
      </c>
      <c r="B37" s="45" t="s">
        <v>144</v>
      </c>
      <c r="C37" s="45">
        <v>2004</v>
      </c>
      <c r="D37" s="35" t="s">
        <v>59</v>
      </c>
      <c r="E37" s="45" t="s">
        <v>141</v>
      </c>
      <c r="F37" s="46">
        <v>3.3333333333333298E-2</v>
      </c>
    </row>
    <row r="38" spans="1:6" x14ac:dyDescent="0.2">
      <c r="A38" s="35">
        <v>34</v>
      </c>
      <c r="B38" s="45" t="s">
        <v>107</v>
      </c>
      <c r="C38" s="45">
        <v>2011</v>
      </c>
      <c r="D38" s="35" t="s">
        <v>50</v>
      </c>
      <c r="E38" s="45" t="s">
        <v>97</v>
      </c>
      <c r="F38" s="46">
        <v>3.4375000000000003E-2</v>
      </c>
    </row>
    <row r="39" spans="1:6" x14ac:dyDescent="0.2">
      <c r="A39" s="35">
        <v>35</v>
      </c>
      <c r="B39" s="45"/>
      <c r="C39" s="45"/>
      <c r="D39" s="35"/>
      <c r="E39" s="45"/>
      <c r="F39" s="46"/>
    </row>
    <row r="40" spans="1:6" x14ac:dyDescent="0.2">
      <c r="A40" s="35">
        <v>36</v>
      </c>
      <c r="B40" s="45" t="s">
        <v>130</v>
      </c>
      <c r="C40" s="45">
        <v>2007</v>
      </c>
      <c r="D40" s="35" t="s">
        <v>54</v>
      </c>
      <c r="E40" s="45" t="s">
        <v>123</v>
      </c>
      <c r="F40" s="46">
        <v>3.6458333333333301E-2</v>
      </c>
    </row>
    <row r="41" spans="1:6" x14ac:dyDescent="0.2">
      <c r="A41" s="35">
        <v>37</v>
      </c>
      <c r="B41" s="45" t="s">
        <v>115</v>
      </c>
      <c r="C41" s="45">
        <v>1974</v>
      </c>
      <c r="D41" s="35" t="s">
        <v>67</v>
      </c>
      <c r="E41" s="45" t="s">
        <v>97</v>
      </c>
      <c r="F41" s="46">
        <v>3.7499999999999999E-2</v>
      </c>
    </row>
    <row r="42" spans="1:6" x14ac:dyDescent="0.2">
      <c r="A42" s="35">
        <v>38</v>
      </c>
      <c r="B42" s="45" t="s">
        <v>146</v>
      </c>
      <c r="C42" s="45">
        <v>2005</v>
      </c>
      <c r="D42" s="35" t="s">
        <v>60</v>
      </c>
      <c r="E42" s="45" t="s">
        <v>141</v>
      </c>
      <c r="F42" s="46">
        <v>3.8541666666666703E-2</v>
      </c>
    </row>
    <row r="43" spans="1:6" x14ac:dyDescent="0.2">
      <c r="A43" s="35">
        <v>39</v>
      </c>
      <c r="B43" s="45" t="s">
        <v>131</v>
      </c>
      <c r="C43" s="45">
        <v>2007</v>
      </c>
      <c r="D43" s="35" t="s">
        <v>54</v>
      </c>
      <c r="E43" s="16" t="s">
        <v>123</v>
      </c>
      <c r="F43" s="46">
        <v>3.9583333333333297E-2</v>
      </c>
    </row>
    <row r="44" spans="1:6" x14ac:dyDescent="0.2">
      <c r="A44" s="35">
        <v>40</v>
      </c>
      <c r="B44" s="45" t="s">
        <v>133</v>
      </c>
      <c r="C44" s="45">
        <v>2006</v>
      </c>
      <c r="D44" s="35" t="s">
        <v>57</v>
      </c>
      <c r="E44" s="45" t="s">
        <v>123</v>
      </c>
      <c r="F44" s="46">
        <v>4.0625000000000001E-2</v>
      </c>
    </row>
    <row r="45" spans="1:6" x14ac:dyDescent="0.2">
      <c r="A45" s="35">
        <v>41</v>
      </c>
      <c r="B45" s="45" t="s">
        <v>116</v>
      </c>
      <c r="C45" s="45">
        <v>1966</v>
      </c>
      <c r="D45" s="35" t="s">
        <v>67</v>
      </c>
      <c r="E45" s="45" t="s">
        <v>97</v>
      </c>
      <c r="F45" s="46">
        <v>4.1666666666666699E-2</v>
      </c>
    </row>
    <row r="46" spans="1:6" x14ac:dyDescent="0.2">
      <c r="A46" s="35">
        <v>42</v>
      </c>
      <c r="B46" s="45" t="s">
        <v>132</v>
      </c>
      <c r="C46" s="45">
        <v>2006</v>
      </c>
      <c r="D46" s="35" t="s">
        <v>57</v>
      </c>
      <c r="E46" s="45" t="s">
        <v>123</v>
      </c>
      <c r="F46" s="46">
        <v>4.27083333333333E-2</v>
      </c>
    </row>
    <row r="47" spans="1:6" x14ac:dyDescent="0.2">
      <c r="A47" s="35">
        <v>43</v>
      </c>
      <c r="B47" s="45" t="s">
        <v>137</v>
      </c>
      <c r="C47" s="45">
        <v>1984</v>
      </c>
      <c r="D47" s="35" t="s">
        <v>67</v>
      </c>
      <c r="E47" s="45" t="s">
        <v>123</v>
      </c>
      <c r="F47" s="46">
        <v>4.3749999999999997E-2</v>
      </c>
    </row>
    <row r="48" spans="1:6" x14ac:dyDescent="0.2">
      <c r="A48" s="35">
        <v>44</v>
      </c>
      <c r="B48" s="45" t="s">
        <v>138</v>
      </c>
      <c r="C48" s="45">
        <v>1991</v>
      </c>
      <c r="D48" s="35" t="s">
        <v>63</v>
      </c>
      <c r="E48" s="45" t="s">
        <v>139</v>
      </c>
      <c r="F48" s="46">
        <v>4.4791666666666702E-2</v>
      </c>
    </row>
    <row r="49" spans="1:6" x14ac:dyDescent="0.2">
      <c r="A49" s="33">
        <v>45</v>
      </c>
      <c r="B49" s="16" t="s">
        <v>129</v>
      </c>
      <c r="C49" s="16">
        <v>2006</v>
      </c>
      <c r="D49" s="33" t="s">
        <v>54</v>
      </c>
      <c r="E49" s="16" t="s">
        <v>123</v>
      </c>
      <c r="F49" s="44">
        <v>4.5833333333333302E-2</v>
      </c>
    </row>
  </sheetData>
  <autoFilter ref="A4:F49" xr:uid="{00000000-0009-0000-0000-000002000000}"/>
  <mergeCells count="2">
    <mergeCell ref="A1:F1"/>
    <mergeCell ref="A2:F2"/>
  </mergeCells>
  <printOptions horizontalCentered="1" verticalCentered="1"/>
  <pageMargins left="0.196527777777778" right="0.196527777777778" top="0.196527777777778" bottom="0.196527777777778" header="0.51180555555555496" footer="0.51180555555555496"/>
  <pageSetup paperSize="9" fitToHeight="999" orientation="landscape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MJ1105"/>
  <sheetViews>
    <sheetView tabSelected="1" zoomScale="80" zoomScaleNormal="80" workbookViewId="0">
      <selection activeCell="AA104" sqref="AA104:AA105"/>
    </sheetView>
  </sheetViews>
  <sheetFormatPr defaultColWidth="11.5703125" defaultRowHeight="12.75" x14ac:dyDescent="0.2"/>
  <cols>
    <col min="1" max="1" width="7.28515625" customWidth="1"/>
    <col min="2" max="2" width="22.85546875" customWidth="1"/>
    <col min="3" max="3" width="7.42578125" customWidth="1"/>
    <col min="4" max="4" width="21.85546875" customWidth="1"/>
    <col min="5" max="16" width="4.5703125" customWidth="1"/>
    <col min="17" max="23" width="9.140625" customWidth="1"/>
    <col min="24" max="24" width="8" customWidth="1"/>
    <col min="25" max="26" width="6.5703125" customWidth="1"/>
    <col min="28" max="28" width="4.28515625" customWidth="1"/>
  </cols>
  <sheetData>
    <row r="1" spans="1:1024" s="49" customFormat="1" ht="26.25" x14ac:dyDescent="0.4">
      <c r="A1" s="31"/>
      <c r="B1" s="48" t="s">
        <v>188</v>
      </c>
      <c r="C1"/>
      <c r="AMI1"/>
      <c r="AMJ1"/>
    </row>
    <row r="2" spans="1:1024" s="49" customFormat="1" ht="26.25" x14ac:dyDescent="0.4">
      <c r="A2" s="31"/>
      <c r="B2" s="48"/>
      <c r="C2"/>
      <c r="AMI2"/>
      <c r="AMJ2"/>
    </row>
    <row r="3" spans="1:1024" s="49" customFormat="1" x14ac:dyDescent="0.2">
      <c r="A3" s="50" t="s">
        <v>149</v>
      </c>
      <c r="B3" s="51"/>
      <c r="C3"/>
      <c r="AMI3"/>
      <c r="AMJ3"/>
    </row>
    <row r="4" spans="1:1024" s="49" customFormat="1" ht="19.5" x14ac:dyDescent="0.3">
      <c r="A4" s="52"/>
      <c r="B4" s="53"/>
      <c r="AMI4"/>
      <c r="AMJ4"/>
    </row>
    <row r="5" spans="1:1024" s="49" customFormat="1" ht="18.600000000000001" customHeight="1" x14ac:dyDescent="0.3">
      <c r="A5" s="52" t="s">
        <v>44</v>
      </c>
      <c r="B5" s="58" t="s">
        <v>150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MI5"/>
      <c r="AMJ5"/>
    </row>
    <row r="6" spans="1:1024" s="49" customFormat="1" ht="12.75" customHeight="1" x14ac:dyDescent="0.2">
      <c r="A6" s="59" t="s">
        <v>151</v>
      </c>
      <c r="B6" s="59" t="s">
        <v>152</v>
      </c>
      <c r="C6" s="59" t="s">
        <v>153</v>
      </c>
      <c r="D6" s="59" t="s">
        <v>154</v>
      </c>
      <c r="E6" s="60" t="s">
        <v>155</v>
      </c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59" t="s">
        <v>156</v>
      </c>
      <c r="R6" s="59" t="s">
        <v>157</v>
      </c>
      <c r="S6" s="59" t="s">
        <v>158</v>
      </c>
      <c r="T6" s="59" t="s">
        <v>159</v>
      </c>
      <c r="U6" s="59" t="s">
        <v>160</v>
      </c>
      <c r="V6" s="59" t="s">
        <v>161</v>
      </c>
      <c r="W6" s="59" t="s">
        <v>162</v>
      </c>
      <c r="X6" s="59" t="s">
        <v>163</v>
      </c>
      <c r="Y6" s="59" t="s">
        <v>164</v>
      </c>
      <c r="Z6" s="59" t="s">
        <v>165</v>
      </c>
      <c r="AA6" s="59" t="s">
        <v>166</v>
      </c>
      <c r="AC6" s="59" t="s">
        <v>167</v>
      </c>
      <c r="AMI6"/>
      <c r="AMJ6"/>
    </row>
    <row r="7" spans="1:1024" s="49" customFormat="1" ht="25.5" x14ac:dyDescent="0.2">
      <c r="A7" s="59"/>
      <c r="B7" s="59"/>
      <c r="C7" s="59" t="s">
        <v>153</v>
      </c>
      <c r="D7" s="59"/>
      <c r="E7" s="54" t="s">
        <v>29</v>
      </c>
      <c r="F7" s="54" t="s">
        <v>30</v>
      </c>
      <c r="G7" s="54" t="s">
        <v>31</v>
      </c>
      <c r="H7" s="54" t="s">
        <v>32</v>
      </c>
      <c r="I7" s="54" t="s">
        <v>33</v>
      </c>
      <c r="J7" s="54" t="s">
        <v>34</v>
      </c>
      <c r="K7" s="54" t="s">
        <v>35</v>
      </c>
      <c r="L7" s="54" t="s">
        <v>36</v>
      </c>
      <c r="M7" s="54" t="s">
        <v>37</v>
      </c>
      <c r="N7" s="54" t="s">
        <v>38</v>
      </c>
      <c r="O7" s="54" t="s">
        <v>39</v>
      </c>
      <c r="P7" s="55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C7" s="59"/>
      <c r="AMI7"/>
      <c r="AMJ7"/>
    </row>
    <row r="8" spans="1:1024" s="49" customFormat="1" ht="12.75" customHeight="1" x14ac:dyDescent="0.2">
      <c r="A8" s="61">
        <v>13</v>
      </c>
      <c r="B8" s="62" t="s">
        <v>122</v>
      </c>
      <c r="C8" s="61">
        <v>2016</v>
      </c>
      <c r="D8" s="62" t="s">
        <v>169</v>
      </c>
      <c r="E8" s="56" t="s">
        <v>168</v>
      </c>
      <c r="F8" s="56" t="s">
        <v>168</v>
      </c>
      <c r="G8" s="56" t="s">
        <v>168</v>
      </c>
      <c r="H8" s="56">
        <v>1</v>
      </c>
      <c r="I8" s="56">
        <v>0</v>
      </c>
      <c r="J8" s="56">
        <v>2</v>
      </c>
      <c r="K8" s="56">
        <v>3</v>
      </c>
      <c r="L8" s="56" t="s">
        <v>168</v>
      </c>
      <c r="M8" s="56">
        <v>8</v>
      </c>
      <c r="N8" s="56">
        <v>4</v>
      </c>
      <c r="O8" s="56">
        <v>9</v>
      </c>
      <c r="P8" s="23" t="s">
        <v>168</v>
      </c>
      <c r="Q8" s="63">
        <v>1.2500000000000001E-2</v>
      </c>
      <c r="R8" s="63">
        <v>3.2581018518518502E-2</v>
      </c>
      <c r="S8" s="64">
        <f>R8-Q8</f>
        <v>2.0081018518518502E-2</v>
      </c>
      <c r="T8" s="65">
        <f>TIME(0,0,SUM(E9:P9))</f>
        <v>0</v>
      </c>
      <c r="U8" s="64">
        <f>S8-T8</f>
        <v>2.0081018518518502E-2</v>
      </c>
      <c r="V8" s="61">
        <f>IF(COUNTIF(E8:P8,"=d.") =0,SUM(E8:P8),"d.")</f>
        <v>27</v>
      </c>
      <c r="W8" s="64">
        <f>IF(V8&lt;&gt;"d.",U8+TIME(0,V8,0),"d.")</f>
        <v>3.8831018518518501E-2</v>
      </c>
      <c r="X8" s="66">
        <v>1</v>
      </c>
      <c r="Y8" s="67" t="s">
        <v>168</v>
      </c>
      <c r="Z8" s="61" t="s">
        <v>168</v>
      </c>
      <c r="AA8" s="61" t="s">
        <v>168</v>
      </c>
      <c r="AMI8"/>
      <c r="AMJ8"/>
    </row>
    <row r="9" spans="1:1024" s="49" customFormat="1" x14ac:dyDescent="0.2">
      <c r="A9" s="61"/>
      <c r="B9" s="62"/>
      <c r="C9" s="61"/>
      <c r="D9" s="62"/>
      <c r="E9" s="57" t="s">
        <v>168</v>
      </c>
      <c r="F9" s="57" t="s">
        <v>168</v>
      </c>
      <c r="G9" s="57" t="s">
        <v>168</v>
      </c>
      <c r="H9" s="57"/>
      <c r="I9" s="57"/>
      <c r="J9" s="57"/>
      <c r="K9" s="57"/>
      <c r="L9" s="57" t="s">
        <v>168</v>
      </c>
      <c r="M9" s="57" t="s">
        <v>168</v>
      </c>
      <c r="N9" s="57" t="s">
        <v>168</v>
      </c>
      <c r="O9" s="57" t="s">
        <v>168</v>
      </c>
      <c r="P9" s="57" t="s">
        <v>168</v>
      </c>
      <c r="Q9" s="63"/>
      <c r="R9" s="63"/>
      <c r="S9" s="63"/>
      <c r="T9" s="63"/>
      <c r="U9" s="63"/>
      <c r="V9" s="63"/>
      <c r="W9" s="63"/>
      <c r="X9" s="66"/>
      <c r="Y9" s="67"/>
      <c r="Z9" s="67"/>
      <c r="AA9" s="67"/>
      <c r="AMI9"/>
      <c r="AMJ9"/>
    </row>
    <row r="10" spans="1:1024" s="49" customFormat="1" x14ac:dyDescent="0.2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MI10"/>
      <c r="AMJ10"/>
    </row>
    <row r="11" spans="1:1024" s="49" customFormat="1" x14ac:dyDescent="0.2">
      <c r="AMI11"/>
      <c r="AMJ11"/>
    </row>
    <row r="12" spans="1:1024" s="49" customFormat="1" ht="18.600000000000001" customHeight="1" x14ac:dyDescent="0.2">
      <c r="A12" s="53" t="s">
        <v>46</v>
      </c>
      <c r="B12" s="58" t="s">
        <v>170</v>
      </c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MI12"/>
      <c r="AMJ12"/>
    </row>
    <row r="13" spans="1:1024" s="49" customFormat="1" ht="12.75" customHeight="1" x14ac:dyDescent="0.2">
      <c r="A13" s="59" t="s">
        <v>151</v>
      </c>
      <c r="B13" s="59" t="s">
        <v>152</v>
      </c>
      <c r="C13" s="59" t="s">
        <v>153</v>
      </c>
      <c r="D13" s="59" t="s">
        <v>154</v>
      </c>
      <c r="E13" s="60" t="s">
        <v>155</v>
      </c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59" t="s">
        <v>156</v>
      </c>
      <c r="R13" s="59" t="s">
        <v>157</v>
      </c>
      <c r="S13" s="59" t="s">
        <v>158</v>
      </c>
      <c r="T13" s="59" t="s">
        <v>159</v>
      </c>
      <c r="U13" s="59" t="s">
        <v>160</v>
      </c>
      <c r="V13" s="59" t="s">
        <v>161</v>
      </c>
      <c r="W13" s="59" t="s">
        <v>162</v>
      </c>
      <c r="X13" s="59" t="s">
        <v>163</v>
      </c>
      <c r="Y13" s="59" t="s">
        <v>164</v>
      </c>
      <c r="Z13" s="59" t="s">
        <v>165</v>
      </c>
      <c r="AA13" s="59" t="s">
        <v>166</v>
      </c>
      <c r="AC13" s="59" t="s">
        <v>167</v>
      </c>
      <c r="AMI13"/>
      <c r="AMJ13"/>
    </row>
    <row r="14" spans="1:1024" s="49" customFormat="1" ht="25.5" x14ac:dyDescent="0.2">
      <c r="A14" s="59"/>
      <c r="B14" s="59"/>
      <c r="C14" s="59" t="s">
        <v>153</v>
      </c>
      <c r="D14" s="59"/>
      <c r="E14" s="54" t="s">
        <v>29</v>
      </c>
      <c r="F14" s="54" t="s">
        <v>30</v>
      </c>
      <c r="G14" s="54" t="s">
        <v>31</v>
      </c>
      <c r="H14" s="54" t="s">
        <v>32</v>
      </c>
      <c r="I14" s="54" t="s">
        <v>33</v>
      </c>
      <c r="J14" s="54" t="s">
        <v>34</v>
      </c>
      <c r="K14" s="54" t="s">
        <v>35</v>
      </c>
      <c r="L14" s="54" t="s">
        <v>36</v>
      </c>
      <c r="M14" s="54" t="s">
        <v>37</v>
      </c>
      <c r="N14" s="54" t="s">
        <v>38</v>
      </c>
      <c r="O14" s="54" t="s">
        <v>39</v>
      </c>
      <c r="P14" s="55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C14" s="59"/>
      <c r="AMI14"/>
      <c r="AMJ14"/>
    </row>
    <row r="15" spans="1:1024" s="49" customFormat="1" x14ac:dyDescent="0.2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MI15"/>
      <c r="AMJ15"/>
    </row>
    <row r="16" spans="1:1024" s="49" customFormat="1" x14ac:dyDescent="0.2">
      <c r="AMI16"/>
      <c r="AMJ16"/>
    </row>
    <row r="17" spans="1:1024" s="49" customFormat="1" ht="18.600000000000001" customHeight="1" x14ac:dyDescent="0.2">
      <c r="A17" s="53" t="s">
        <v>47</v>
      </c>
      <c r="B17" s="58" t="s">
        <v>173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MI17"/>
      <c r="AMJ17"/>
    </row>
    <row r="18" spans="1:1024" s="49" customFormat="1" ht="12.75" customHeight="1" x14ac:dyDescent="0.2">
      <c r="A18" s="59" t="s">
        <v>151</v>
      </c>
      <c r="B18" s="59" t="s">
        <v>152</v>
      </c>
      <c r="C18" s="59" t="s">
        <v>153</v>
      </c>
      <c r="D18" s="59" t="s">
        <v>154</v>
      </c>
      <c r="E18" s="60" t="s">
        <v>155</v>
      </c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59" t="s">
        <v>156</v>
      </c>
      <c r="R18" s="59" t="s">
        <v>157</v>
      </c>
      <c r="S18" s="59" t="s">
        <v>158</v>
      </c>
      <c r="T18" s="59" t="s">
        <v>159</v>
      </c>
      <c r="U18" s="59" t="s">
        <v>160</v>
      </c>
      <c r="V18" s="59" t="s">
        <v>161</v>
      </c>
      <c r="W18" s="59" t="s">
        <v>162</v>
      </c>
      <c r="X18" s="59" t="s">
        <v>163</v>
      </c>
      <c r="Y18" s="59" t="s">
        <v>164</v>
      </c>
      <c r="Z18" s="59" t="s">
        <v>165</v>
      </c>
      <c r="AA18" s="59" t="s">
        <v>166</v>
      </c>
      <c r="AC18" s="59" t="s">
        <v>167</v>
      </c>
      <c r="AMI18"/>
      <c r="AMJ18"/>
    </row>
    <row r="19" spans="1:1024" s="49" customFormat="1" ht="25.5" x14ac:dyDescent="0.2">
      <c r="A19" s="59"/>
      <c r="B19" s="59"/>
      <c r="C19" s="59" t="s">
        <v>153</v>
      </c>
      <c r="D19" s="59"/>
      <c r="E19" s="54" t="s">
        <v>29</v>
      </c>
      <c r="F19" s="54" t="s">
        <v>30</v>
      </c>
      <c r="G19" s="54" t="s">
        <v>31</v>
      </c>
      <c r="H19" s="54" t="s">
        <v>32</v>
      </c>
      <c r="I19" s="54" t="s">
        <v>33</v>
      </c>
      <c r="J19" s="54" t="s">
        <v>34</v>
      </c>
      <c r="K19" s="54" t="s">
        <v>35</v>
      </c>
      <c r="L19" s="54" t="s">
        <v>36</v>
      </c>
      <c r="M19" s="54" t="s">
        <v>37</v>
      </c>
      <c r="N19" s="54" t="s">
        <v>38</v>
      </c>
      <c r="O19" s="54" t="s">
        <v>39</v>
      </c>
      <c r="P19" s="55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C19" s="59"/>
      <c r="AMI19"/>
      <c r="AMJ19"/>
    </row>
    <row r="20" spans="1:1024" s="49" customFormat="1" x14ac:dyDescent="0.2">
      <c r="AMI20"/>
      <c r="AMJ20"/>
    </row>
    <row r="21" spans="1:1024" s="49" customFormat="1" x14ac:dyDescent="0.2">
      <c r="AMI21"/>
      <c r="AMJ21"/>
    </row>
    <row r="22" spans="1:1024" s="49" customFormat="1" ht="18.600000000000001" customHeight="1" x14ac:dyDescent="0.2">
      <c r="A22" s="53" t="s">
        <v>48</v>
      </c>
      <c r="B22" s="58" t="s">
        <v>174</v>
      </c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MI22"/>
      <c r="AMJ22"/>
    </row>
    <row r="23" spans="1:1024" s="49" customFormat="1" ht="12.75" customHeight="1" x14ac:dyDescent="0.2">
      <c r="A23" s="59" t="s">
        <v>151</v>
      </c>
      <c r="B23" s="59" t="s">
        <v>152</v>
      </c>
      <c r="C23" s="59" t="s">
        <v>153</v>
      </c>
      <c r="D23" s="59" t="s">
        <v>154</v>
      </c>
      <c r="E23" s="60" t="s">
        <v>155</v>
      </c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59" t="s">
        <v>156</v>
      </c>
      <c r="R23" s="59" t="s">
        <v>157</v>
      </c>
      <c r="S23" s="59" t="s">
        <v>158</v>
      </c>
      <c r="T23" s="59" t="s">
        <v>159</v>
      </c>
      <c r="U23" s="59" t="s">
        <v>160</v>
      </c>
      <c r="V23" s="59" t="s">
        <v>161</v>
      </c>
      <c r="W23" s="59" t="s">
        <v>162</v>
      </c>
      <c r="X23" s="59" t="s">
        <v>163</v>
      </c>
      <c r="Y23" s="59" t="s">
        <v>164</v>
      </c>
      <c r="Z23" s="59" t="s">
        <v>165</v>
      </c>
      <c r="AA23" s="59" t="s">
        <v>166</v>
      </c>
      <c r="AC23" s="59" t="s">
        <v>167</v>
      </c>
      <c r="AMI23"/>
      <c r="AMJ23"/>
    </row>
    <row r="24" spans="1:1024" s="49" customFormat="1" ht="25.5" x14ac:dyDescent="0.2">
      <c r="A24" s="59"/>
      <c r="B24" s="59"/>
      <c r="C24" s="59" t="s">
        <v>153</v>
      </c>
      <c r="D24" s="59"/>
      <c r="E24" s="54" t="s">
        <v>29</v>
      </c>
      <c r="F24" s="54" t="s">
        <v>30</v>
      </c>
      <c r="G24" s="54" t="s">
        <v>31</v>
      </c>
      <c r="H24" s="54" t="s">
        <v>32</v>
      </c>
      <c r="I24" s="54" t="s">
        <v>33</v>
      </c>
      <c r="J24" s="54" t="s">
        <v>34</v>
      </c>
      <c r="K24" s="54" t="s">
        <v>35</v>
      </c>
      <c r="L24" s="54" t="s">
        <v>36</v>
      </c>
      <c r="M24" s="54" t="s">
        <v>37</v>
      </c>
      <c r="N24" s="54" t="s">
        <v>38</v>
      </c>
      <c r="O24" s="54" t="s">
        <v>39</v>
      </c>
      <c r="P24" s="55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C24" s="59"/>
      <c r="AMI24"/>
      <c r="AMJ24"/>
    </row>
    <row r="25" spans="1:1024" s="49" customFormat="1" ht="12.75" customHeight="1" x14ac:dyDescent="0.2">
      <c r="A25" s="61">
        <v>32</v>
      </c>
      <c r="B25" s="62" t="s">
        <v>126</v>
      </c>
      <c r="C25" s="61">
        <v>2010</v>
      </c>
      <c r="D25" s="62" t="s">
        <v>169</v>
      </c>
      <c r="E25" s="56">
        <v>2</v>
      </c>
      <c r="F25" s="56" t="s">
        <v>168</v>
      </c>
      <c r="G25" s="56">
        <v>0</v>
      </c>
      <c r="H25" s="56">
        <v>0</v>
      </c>
      <c r="I25" s="56">
        <v>0</v>
      </c>
      <c r="J25" s="56">
        <v>0</v>
      </c>
      <c r="K25" s="56">
        <v>1</v>
      </c>
      <c r="L25" s="56" t="s">
        <v>168</v>
      </c>
      <c r="M25" s="56">
        <v>7</v>
      </c>
      <c r="N25" s="56">
        <v>3</v>
      </c>
      <c r="O25" s="56">
        <v>3</v>
      </c>
      <c r="P25" s="23" t="s">
        <v>168</v>
      </c>
      <c r="Q25" s="63">
        <v>3.2291666666666698E-2</v>
      </c>
      <c r="R25" s="63">
        <v>6.3483796296296302E-2</v>
      </c>
      <c r="S25" s="64">
        <f>R25-Q25</f>
        <v>3.1192129629629604E-2</v>
      </c>
      <c r="T25" s="65">
        <f>TIME(0,0,SUM(E26:P26))</f>
        <v>0</v>
      </c>
      <c r="U25" s="64">
        <f>S25-T25</f>
        <v>3.1192129629629604E-2</v>
      </c>
      <c r="V25" s="61">
        <f>IF(COUNTIF(E25:P25,"=d.") =0,SUM(E25:P25),"d.")</f>
        <v>16</v>
      </c>
      <c r="W25" s="64">
        <f>IF(V25&lt;&gt;"d.",U25+TIME(0,V25,0),"d.")</f>
        <v>4.2303240740740718E-2</v>
      </c>
      <c r="X25" s="66">
        <v>1</v>
      </c>
      <c r="Y25" s="67" t="s">
        <v>168</v>
      </c>
      <c r="Z25" s="61" t="s">
        <v>175</v>
      </c>
      <c r="AA25" s="61" t="s">
        <v>172</v>
      </c>
      <c r="AC25" s="67">
        <f>ROUND(MAX(1*100*(2-W25/$W$25),0),1)</f>
        <v>100</v>
      </c>
      <c r="AMI25"/>
      <c r="AMJ25"/>
    </row>
    <row r="26" spans="1:1024" s="49" customFormat="1" x14ac:dyDescent="0.2">
      <c r="A26" s="61"/>
      <c r="B26" s="62"/>
      <c r="C26" s="61"/>
      <c r="D26" s="62"/>
      <c r="E26" s="57"/>
      <c r="F26" s="57" t="s">
        <v>168</v>
      </c>
      <c r="G26" s="57"/>
      <c r="H26" s="57"/>
      <c r="I26" s="57"/>
      <c r="J26" s="57"/>
      <c r="K26" s="57"/>
      <c r="L26" s="57" t="s">
        <v>168</v>
      </c>
      <c r="M26" s="57" t="s">
        <v>168</v>
      </c>
      <c r="N26" s="57" t="s">
        <v>168</v>
      </c>
      <c r="O26" s="57" t="s">
        <v>168</v>
      </c>
      <c r="P26" s="57" t="s">
        <v>168</v>
      </c>
      <c r="Q26" s="63"/>
      <c r="R26" s="63"/>
      <c r="S26" s="63"/>
      <c r="T26" s="63"/>
      <c r="U26" s="63"/>
      <c r="V26" s="63"/>
      <c r="W26" s="63"/>
      <c r="X26" s="66"/>
      <c r="Y26" s="67"/>
      <c r="Z26" s="67"/>
      <c r="AA26" s="67"/>
      <c r="AC26" s="67"/>
      <c r="AMI26"/>
      <c r="AMJ26"/>
    </row>
    <row r="27" spans="1:1024" s="49" customFormat="1" ht="12.75" customHeight="1" x14ac:dyDescent="0.2">
      <c r="A27" s="61">
        <v>26</v>
      </c>
      <c r="B27" s="62" t="s">
        <v>125</v>
      </c>
      <c r="C27" s="61">
        <v>2010</v>
      </c>
      <c r="D27" s="62" t="s">
        <v>169</v>
      </c>
      <c r="E27" s="56">
        <v>2</v>
      </c>
      <c r="F27" s="56" t="s">
        <v>168</v>
      </c>
      <c r="G27" s="56">
        <v>10</v>
      </c>
      <c r="H27" s="56">
        <v>0</v>
      </c>
      <c r="I27" s="56">
        <v>0</v>
      </c>
      <c r="J27" s="56">
        <v>0</v>
      </c>
      <c r="K27" s="56">
        <v>2</v>
      </c>
      <c r="L27" s="56" t="s">
        <v>168</v>
      </c>
      <c r="M27" s="56">
        <v>10</v>
      </c>
      <c r="N27" s="56">
        <v>4</v>
      </c>
      <c r="O27" s="56">
        <v>3</v>
      </c>
      <c r="P27" s="23" t="s">
        <v>168</v>
      </c>
      <c r="Q27" s="63">
        <v>2.6041666666666699E-2</v>
      </c>
      <c r="R27" s="63">
        <v>5.26273148148148E-2</v>
      </c>
      <c r="S27" s="64">
        <f>R27-Q27</f>
        <v>2.6585648148148101E-2</v>
      </c>
      <c r="T27" s="65">
        <f>TIME(0,0,SUM(E28:P28))</f>
        <v>0</v>
      </c>
      <c r="U27" s="64">
        <f>S27-T27</f>
        <v>2.6585648148148101E-2</v>
      </c>
      <c r="V27" s="61">
        <f>IF(COUNTIF(E27:P27,"=d.") =0,SUM(E27:P27),"d.")</f>
        <v>31</v>
      </c>
      <c r="W27" s="64">
        <f>IF(V27&lt;&gt;"d.",U27+TIME(0,V27,0),"d.")</f>
        <v>4.8113425925925879E-2</v>
      </c>
      <c r="X27" s="66">
        <v>2</v>
      </c>
      <c r="Y27" s="67" t="s">
        <v>168</v>
      </c>
      <c r="Z27" s="67" t="s">
        <v>171</v>
      </c>
      <c r="AA27" s="61" t="s">
        <v>172</v>
      </c>
      <c r="AC27" s="67">
        <f>ROUND(MAX(1*100*(2-W27/$W$25),0),1)</f>
        <v>86.3</v>
      </c>
      <c r="AMI27"/>
      <c r="AMJ27"/>
    </row>
    <row r="28" spans="1:1024" s="49" customFormat="1" x14ac:dyDescent="0.2">
      <c r="A28" s="61"/>
      <c r="B28" s="62"/>
      <c r="C28" s="61"/>
      <c r="D28" s="62"/>
      <c r="E28" s="57"/>
      <c r="F28" s="57" t="s">
        <v>168</v>
      </c>
      <c r="G28" s="57"/>
      <c r="H28" s="57"/>
      <c r="I28" s="57"/>
      <c r="J28" s="57"/>
      <c r="K28" s="57"/>
      <c r="L28" s="57" t="s">
        <v>168</v>
      </c>
      <c r="M28" s="57" t="s">
        <v>168</v>
      </c>
      <c r="N28" s="57" t="s">
        <v>168</v>
      </c>
      <c r="O28" s="57" t="s">
        <v>168</v>
      </c>
      <c r="P28" s="57" t="s">
        <v>168</v>
      </c>
      <c r="Q28" s="63"/>
      <c r="R28" s="63"/>
      <c r="S28" s="63"/>
      <c r="T28" s="63"/>
      <c r="U28" s="63"/>
      <c r="V28" s="63"/>
      <c r="W28" s="63"/>
      <c r="X28" s="66"/>
      <c r="Y28" s="67"/>
      <c r="Z28" s="67"/>
      <c r="AA28" s="67"/>
      <c r="AC28" s="67"/>
      <c r="AMI28"/>
      <c r="AMJ28"/>
    </row>
    <row r="29" spans="1:1024" s="49" customFormat="1" x14ac:dyDescent="0.2">
      <c r="AMI29"/>
      <c r="AMJ29"/>
    </row>
    <row r="30" spans="1:1024" s="49" customFormat="1" x14ac:dyDescent="0.2">
      <c r="AMI30"/>
      <c r="AMJ30"/>
    </row>
    <row r="31" spans="1:1024" s="49" customFormat="1" ht="18.600000000000001" customHeight="1" x14ac:dyDescent="0.2">
      <c r="A31" s="53" t="s">
        <v>50</v>
      </c>
      <c r="B31" s="58" t="s">
        <v>176</v>
      </c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MI31"/>
      <c r="AMJ31"/>
    </row>
    <row r="32" spans="1:1024" s="49" customFormat="1" ht="12.75" customHeight="1" x14ac:dyDescent="0.2">
      <c r="A32" s="59" t="s">
        <v>151</v>
      </c>
      <c r="B32" s="59" t="s">
        <v>152</v>
      </c>
      <c r="C32" s="59" t="s">
        <v>153</v>
      </c>
      <c r="D32" s="59" t="s">
        <v>154</v>
      </c>
      <c r="E32" s="60" t="s">
        <v>155</v>
      </c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59" t="s">
        <v>156</v>
      </c>
      <c r="R32" s="59" t="s">
        <v>157</v>
      </c>
      <c r="S32" s="59" t="s">
        <v>158</v>
      </c>
      <c r="T32" s="59" t="s">
        <v>159</v>
      </c>
      <c r="U32" s="59" t="s">
        <v>160</v>
      </c>
      <c r="V32" s="59" t="s">
        <v>161</v>
      </c>
      <c r="W32" s="59" t="s">
        <v>162</v>
      </c>
      <c r="X32" s="59" t="s">
        <v>163</v>
      </c>
      <c r="Y32" s="59" t="s">
        <v>164</v>
      </c>
      <c r="Z32" s="59" t="s">
        <v>165</v>
      </c>
      <c r="AA32" s="59" t="s">
        <v>166</v>
      </c>
      <c r="AC32" s="59" t="s">
        <v>167</v>
      </c>
      <c r="AMI32"/>
      <c r="AMJ32"/>
    </row>
    <row r="33" spans="1:1024" s="49" customFormat="1" ht="25.5" x14ac:dyDescent="0.2">
      <c r="A33" s="59"/>
      <c r="B33" s="59"/>
      <c r="C33" s="59" t="s">
        <v>153</v>
      </c>
      <c r="D33" s="59"/>
      <c r="E33" s="54" t="s">
        <v>29</v>
      </c>
      <c r="F33" s="54" t="s">
        <v>30</v>
      </c>
      <c r="G33" s="54" t="s">
        <v>31</v>
      </c>
      <c r="H33" s="54" t="s">
        <v>32</v>
      </c>
      <c r="I33" s="54" t="s">
        <v>33</v>
      </c>
      <c r="J33" s="54" t="s">
        <v>34</v>
      </c>
      <c r="K33" s="54" t="s">
        <v>35</v>
      </c>
      <c r="L33" s="54" t="s">
        <v>36</v>
      </c>
      <c r="M33" s="54" t="s">
        <v>37</v>
      </c>
      <c r="N33" s="54" t="s">
        <v>38</v>
      </c>
      <c r="O33" s="54" t="s">
        <v>39</v>
      </c>
      <c r="P33" s="55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C33" s="59"/>
      <c r="AMI33"/>
      <c r="AMJ33"/>
    </row>
    <row r="34" spans="1:1024" s="49" customFormat="1" ht="12.75" customHeight="1" x14ac:dyDescent="0.2">
      <c r="A34" s="61">
        <v>11</v>
      </c>
      <c r="B34" s="62" t="s">
        <v>124</v>
      </c>
      <c r="C34" s="61">
        <v>2010</v>
      </c>
      <c r="D34" s="62" t="s">
        <v>169</v>
      </c>
      <c r="E34" s="56">
        <v>2</v>
      </c>
      <c r="F34" s="56" t="s">
        <v>168</v>
      </c>
      <c r="G34" s="56">
        <v>10</v>
      </c>
      <c r="H34" s="56">
        <v>1</v>
      </c>
      <c r="I34" s="56">
        <v>0</v>
      </c>
      <c r="J34" s="56">
        <v>2</v>
      </c>
      <c r="K34" s="56">
        <v>3</v>
      </c>
      <c r="L34" s="56" t="s">
        <v>168</v>
      </c>
      <c r="M34" s="56">
        <v>15</v>
      </c>
      <c r="N34" s="56">
        <v>6</v>
      </c>
      <c r="O34" s="56">
        <v>12</v>
      </c>
      <c r="P34" s="23" t="s">
        <v>168</v>
      </c>
      <c r="Q34" s="63">
        <v>1.0416666666666701E-2</v>
      </c>
      <c r="R34" s="63">
        <v>3.2500000000000001E-2</v>
      </c>
      <c r="S34" s="64">
        <f>R34-Q34</f>
        <v>2.2083333333333302E-2</v>
      </c>
      <c r="T34" s="65">
        <f>TIME(0,0,SUM(E35:P35))</f>
        <v>0</v>
      </c>
      <c r="U34" s="64">
        <f>S34-T34</f>
        <v>2.2083333333333302E-2</v>
      </c>
      <c r="V34" s="61">
        <f>IF(COUNTIF(E34:P34,"=d.") =0,SUM(E34:P34),"d.")</f>
        <v>51</v>
      </c>
      <c r="W34" s="64">
        <f>IF(V34&lt;&gt;"d.",U34+TIME(0,V34,0),"d.")</f>
        <v>5.7499999999999968E-2</v>
      </c>
      <c r="X34" s="66">
        <v>3</v>
      </c>
      <c r="Y34" s="67">
        <f>ROUND(MAX(1*100*(2-W34/$W$34),0),1)</f>
        <v>100</v>
      </c>
      <c r="Z34" s="67" t="s">
        <v>168</v>
      </c>
      <c r="AA34" s="61" t="s">
        <v>172</v>
      </c>
      <c r="AC34" s="67">
        <f>ROUND(MAX(1*100*(2-W34/$W$34),0),1)</f>
        <v>100</v>
      </c>
      <c r="AMI34"/>
      <c r="AMJ34"/>
    </row>
    <row r="35" spans="1:1024" s="49" customFormat="1" x14ac:dyDescent="0.2">
      <c r="A35" s="61"/>
      <c r="B35" s="62"/>
      <c r="C35" s="61"/>
      <c r="D35" s="62"/>
      <c r="E35" s="57"/>
      <c r="F35" s="57" t="s">
        <v>168</v>
      </c>
      <c r="G35" s="57"/>
      <c r="H35" s="57"/>
      <c r="I35" s="57"/>
      <c r="J35" s="57"/>
      <c r="K35" s="57"/>
      <c r="L35" s="57" t="s">
        <v>168</v>
      </c>
      <c r="M35" s="57" t="s">
        <v>168</v>
      </c>
      <c r="N35" s="57" t="s">
        <v>168</v>
      </c>
      <c r="O35" s="57" t="s">
        <v>168</v>
      </c>
      <c r="P35" s="57" t="s">
        <v>168</v>
      </c>
      <c r="Q35" s="63"/>
      <c r="R35" s="63"/>
      <c r="S35" s="63"/>
      <c r="T35" s="63"/>
      <c r="U35" s="63"/>
      <c r="V35" s="63"/>
      <c r="W35" s="63"/>
      <c r="X35" s="66"/>
      <c r="Y35" s="67"/>
      <c r="Z35" s="67"/>
      <c r="AA35" s="67"/>
      <c r="AC35" s="67"/>
      <c r="AMI35"/>
      <c r="AMJ35"/>
    </row>
    <row r="36" spans="1:1024" s="49" customFormat="1" x14ac:dyDescent="0.2">
      <c r="AMI36"/>
      <c r="AMJ36"/>
    </row>
    <row r="37" spans="1:1024" s="49" customFormat="1" x14ac:dyDescent="0.2">
      <c r="AMI37"/>
      <c r="AMJ37"/>
    </row>
    <row r="38" spans="1:1024" s="49" customFormat="1" ht="18.600000000000001" customHeight="1" x14ac:dyDescent="0.2">
      <c r="A38" s="53" t="s">
        <v>51</v>
      </c>
      <c r="B38" s="58" t="s">
        <v>177</v>
      </c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MI38"/>
      <c r="AMJ38"/>
    </row>
    <row r="39" spans="1:1024" s="49" customFormat="1" ht="12.75" customHeight="1" x14ac:dyDescent="0.2">
      <c r="A39" s="59" t="s">
        <v>151</v>
      </c>
      <c r="B39" s="59" t="s">
        <v>152</v>
      </c>
      <c r="C39" s="59" t="s">
        <v>153</v>
      </c>
      <c r="D39" s="59" t="s">
        <v>154</v>
      </c>
      <c r="E39" s="60" t="s">
        <v>155</v>
      </c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59" t="s">
        <v>156</v>
      </c>
      <c r="R39" s="59" t="s">
        <v>157</v>
      </c>
      <c r="S39" s="59" t="s">
        <v>158</v>
      </c>
      <c r="T39" s="59" t="s">
        <v>159</v>
      </c>
      <c r="U39" s="59" t="s">
        <v>160</v>
      </c>
      <c r="V39" s="59" t="s">
        <v>161</v>
      </c>
      <c r="W39" s="59" t="s">
        <v>162</v>
      </c>
      <c r="X39" s="59" t="s">
        <v>163</v>
      </c>
      <c r="Y39" s="59" t="s">
        <v>164</v>
      </c>
      <c r="Z39" s="59" t="s">
        <v>165</v>
      </c>
      <c r="AA39" s="59" t="s">
        <v>166</v>
      </c>
      <c r="AC39" s="59" t="s">
        <v>167</v>
      </c>
      <c r="AMI39"/>
      <c r="AMJ39"/>
    </row>
    <row r="40" spans="1:1024" s="49" customFormat="1" ht="25.5" x14ac:dyDescent="0.2">
      <c r="A40" s="59"/>
      <c r="B40" s="59"/>
      <c r="C40" s="59" t="s">
        <v>153</v>
      </c>
      <c r="D40" s="59"/>
      <c r="E40" s="54" t="s">
        <v>29</v>
      </c>
      <c r="F40" s="54" t="s">
        <v>30</v>
      </c>
      <c r="G40" s="54" t="s">
        <v>31</v>
      </c>
      <c r="H40" s="54" t="s">
        <v>32</v>
      </c>
      <c r="I40" s="54" t="s">
        <v>33</v>
      </c>
      <c r="J40" s="54" t="s">
        <v>34</v>
      </c>
      <c r="K40" s="54" t="s">
        <v>35</v>
      </c>
      <c r="L40" s="54" t="s">
        <v>36</v>
      </c>
      <c r="M40" s="54" t="s">
        <v>37</v>
      </c>
      <c r="N40" s="54" t="s">
        <v>38</v>
      </c>
      <c r="O40" s="54" t="s">
        <v>39</v>
      </c>
      <c r="P40" s="55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C40" s="59"/>
      <c r="AMI40"/>
      <c r="AMJ40"/>
    </row>
    <row r="41" spans="1:1024" s="49" customFormat="1" x14ac:dyDescent="0.2">
      <c r="AMI41"/>
      <c r="AMJ41"/>
    </row>
    <row r="42" spans="1:1024" s="49" customFormat="1" x14ac:dyDescent="0.2">
      <c r="AMI42"/>
      <c r="AMJ42"/>
    </row>
    <row r="43" spans="1:1024" s="49" customFormat="1" ht="18.600000000000001" customHeight="1" x14ac:dyDescent="0.2">
      <c r="A43" s="53" t="s">
        <v>52</v>
      </c>
      <c r="B43" s="58" t="s">
        <v>178</v>
      </c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MI43"/>
      <c r="AMJ43"/>
    </row>
    <row r="44" spans="1:1024" s="49" customFormat="1" ht="12.75" customHeight="1" x14ac:dyDescent="0.2">
      <c r="A44" s="59" t="s">
        <v>151</v>
      </c>
      <c r="B44" s="59" t="s">
        <v>152</v>
      </c>
      <c r="C44" s="59" t="s">
        <v>153</v>
      </c>
      <c r="D44" s="59" t="s">
        <v>154</v>
      </c>
      <c r="E44" s="60" t="s">
        <v>155</v>
      </c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59" t="s">
        <v>156</v>
      </c>
      <c r="R44" s="59" t="s">
        <v>157</v>
      </c>
      <c r="S44" s="59" t="s">
        <v>158</v>
      </c>
      <c r="T44" s="59" t="s">
        <v>159</v>
      </c>
      <c r="U44" s="59" t="s">
        <v>160</v>
      </c>
      <c r="V44" s="59" t="s">
        <v>161</v>
      </c>
      <c r="W44" s="59" t="s">
        <v>162</v>
      </c>
      <c r="X44" s="59" t="s">
        <v>163</v>
      </c>
      <c r="Y44" s="59" t="s">
        <v>164</v>
      </c>
      <c r="Z44" s="59" t="s">
        <v>165</v>
      </c>
      <c r="AA44" s="59" t="s">
        <v>166</v>
      </c>
      <c r="AC44" s="59" t="s">
        <v>167</v>
      </c>
      <c r="AMI44"/>
      <c r="AMJ44"/>
    </row>
    <row r="45" spans="1:1024" s="49" customFormat="1" ht="25.5" x14ac:dyDescent="0.2">
      <c r="A45" s="59"/>
      <c r="B45" s="59"/>
      <c r="C45" s="59" t="s">
        <v>153</v>
      </c>
      <c r="D45" s="59"/>
      <c r="E45" s="54" t="s">
        <v>29</v>
      </c>
      <c r="F45" s="54" t="s">
        <v>30</v>
      </c>
      <c r="G45" s="54" t="s">
        <v>31</v>
      </c>
      <c r="H45" s="54" t="s">
        <v>32</v>
      </c>
      <c r="I45" s="54" t="s">
        <v>33</v>
      </c>
      <c r="J45" s="54" t="s">
        <v>34</v>
      </c>
      <c r="K45" s="54" t="s">
        <v>35</v>
      </c>
      <c r="L45" s="54" t="s">
        <v>36</v>
      </c>
      <c r="M45" s="54" t="s">
        <v>37</v>
      </c>
      <c r="N45" s="54" t="s">
        <v>38</v>
      </c>
      <c r="O45" s="54" t="s">
        <v>39</v>
      </c>
      <c r="P45" s="55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C45" s="59"/>
      <c r="AMI45"/>
      <c r="AMJ45"/>
    </row>
    <row r="46" spans="1:1024" s="49" customFormat="1" ht="12.75" customHeight="1" x14ac:dyDescent="0.2">
      <c r="A46" s="61">
        <v>14</v>
      </c>
      <c r="B46" s="62" t="s">
        <v>127</v>
      </c>
      <c r="C46" s="61">
        <v>2009</v>
      </c>
      <c r="D46" s="62" t="s">
        <v>169</v>
      </c>
      <c r="E46" s="56">
        <v>2</v>
      </c>
      <c r="F46" s="56" t="s">
        <v>168</v>
      </c>
      <c r="G46" s="56">
        <v>1</v>
      </c>
      <c r="H46" s="56">
        <v>0</v>
      </c>
      <c r="I46" s="56">
        <v>0</v>
      </c>
      <c r="J46" s="56">
        <v>2</v>
      </c>
      <c r="K46" s="56">
        <v>2</v>
      </c>
      <c r="L46" s="56" t="s">
        <v>168</v>
      </c>
      <c r="M46" s="56">
        <v>10</v>
      </c>
      <c r="N46" s="56">
        <v>6</v>
      </c>
      <c r="O46" s="56">
        <v>8</v>
      </c>
      <c r="P46" s="23" t="s">
        <v>168</v>
      </c>
      <c r="Q46" s="63">
        <v>1.35416666666667E-2</v>
      </c>
      <c r="R46" s="63">
        <v>4.9085648148148101E-2</v>
      </c>
      <c r="S46" s="64">
        <f>R46-Q46</f>
        <v>3.5543981481481399E-2</v>
      </c>
      <c r="T46" s="65">
        <f>TIME(0,0,SUM(E47:P47))</f>
        <v>0</v>
      </c>
      <c r="U46" s="64">
        <f>S46-T46</f>
        <v>3.5543981481481399E-2</v>
      </c>
      <c r="V46" s="61">
        <f>IF(COUNTIF(E46:P46,"=d.") =0,SUM(E46:P46),"d.")</f>
        <v>31</v>
      </c>
      <c r="W46" s="64">
        <f>IF(V46&lt;&gt;"d.",U46+TIME(0,V46,0),"d.")</f>
        <v>5.7071759259259183E-2</v>
      </c>
      <c r="X46" s="66">
        <v>3</v>
      </c>
      <c r="Y46" s="67" t="s">
        <v>168</v>
      </c>
      <c r="Z46" s="67" t="s">
        <v>168</v>
      </c>
      <c r="AA46" s="61" t="s">
        <v>172</v>
      </c>
      <c r="AC46" s="67">
        <f>ROUND(MAX(1*100*(2-W46/$W$46),0),1)</f>
        <v>100</v>
      </c>
      <c r="AMI46"/>
      <c r="AMJ46"/>
    </row>
    <row r="47" spans="1:1024" s="49" customFormat="1" x14ac:dyDescent="0.2">
      <c r="A47" s="61"/>
      <c r="B47" s="62"/>
      <c r="C47" s="62"/>
      <c r="D47" s="62"/>
      <c r="E47" s="57"/>
      <c r="F47" s="57" t="s">
        <v>168</v>
      </c>
      <c r="G47" s="57"/>
      <c r="H47" s="57"/>
      <c r="I47" s="57"/>
      <c r="J47" s="57"/>
      <c r="K47" s="57"/>
      <c r="L47" s="57" t="s">
        <v>168</v>
      </c>
      <c r="M47" s="57" t="s">
        <v>168</v>
      </c>
      <c r="N47" s="57" t="s">
        <v>168</v>
      </c>
      <c r="O47" s="57" t="s">
        <v>168</v>
      </c>
      <c r="P47" s="57" t="s">
        <v>168</v>
      </c>
      <c r="Q47" s="63"/>
      <c r="R47" s="63"/>
      <c r="S47" s="63"/>
      <c r="T47" s="63"/>
      <c r="U47" s="63"/>
      <c r="V47" s="63"/>
      <c r="W47" s="63"/>
      <c r="X47" s="66"/>
      <c r="Y47" s="67"/>
      <c r="Z47" s="67"/>
      <c r="AA47" s="67"/>
      <c r="AC47" s="67"/>
      <c r="AMI47"/>
      <c r="AMJ47"/>
    </row>
    <row r="48" spans="1:1024" s="49" customFormat="1" x14ac:dyDescent="0.2">
      <c r="AMI48"/>
      <c r="AMJ48"/>
    </row>
    <row r="49" spans="1:1024" s="49" customFormat="1" x14ac:dyDescent="0.2">
      <c r="AMI49"/>
      <c r="AMJ49"/>
    </row>
    <row r="50" spans="1:1024" s="49" customFormat="1" ht="18.600000000000001" customHeight="1" x14ac:dyDescent="0.2">
      <c r="A50" s="53" t="s">
        <v>54</v>
      </c>
      <c r="B50" s="58" t="s">
        <v>179</v>
      </c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MI50"/>
      <c r="AMJ50"/>
    </row>
    <row r="51" spans="1:1024" s="49" customFormat="1" ht="12.75" customHeight="1" x14ac:dyDescent="0.2">
      <c r="A51" s="59" t="s">
        <v>151</v>
      </c>
      <c r="B51" s="59" t="s">
        <v>152</v>
      </c>
      <c r="C51" s="59" t="s">
        <v>153</v>
      </c>
      <c r="D51" s="59" t="s">
        <v>154</v>
      </c>
      <c r="E51" s="60" t="s">
        <v>155</v>
      </c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59" t="s">
        <v>156</v>
      </c>
      <c r="R51" s="59" t="s">
        <v>157</v>
      </c>
      <c r="S51" s="59" t="s">
        <v>158</v>
      </c>
      <c r="T51" s="59" t="s">
        <v>159</v>
      </c>
      <c r="U51" s="59" t="s">
        <v>160</v>
      </c>
      <c r="V51" s="59" t="s">
        <v>161</v>
      </c>
      <c r="W51" s="59" t="s">
        <v>162</v>
      </c>
      <c r="X51" s="59" t="s">
        <v>163</v>
      </c>
      <c r="Y51" s="59" t="s">
        <v>164</v>
      </c>
      <c r="Z51" s="59" t="s">
        <v>165</v>
      </c>
      <c r="AA51" s="59" t="s">
        <v>166</v>
      </c>
      <c r="AC51" s="59" t="s">
        <v>167</v>
      </c>
      <c r="AMI51"/>
      <c r="AMJ51"/>
    </row>
    <row r="52" spans="1:1024" s="49" customFormat="1" ht="25.5" x14ac:dyDescent="0.2">
      <c r="A52" s="59"/>
      <c r="B52" s="59"/>
      <c r="C52" s="59" t="s">
        <v>153</v>
      </c>
      <c r="D52" s="59"/>
      <c r="E52" s="54" t="s">
        <v>29</v>
      </c>
      <c r="F52" s="54" t="s">
        <v>30</v>
      </c>
      <c r="G52" s="54" t="s">
        <v>31</v>
      </c>
      <c r="H52" s="54" t="s">
        <v>32</v>
      </c>
      <c r="I52" s="54" t="s">
        <v>33</v>
      </c>
      <c r="J52" s="54" t="s">
        <v>34</v>
      </c>
      <c r="K52" s="54" t="s">
        <v>35</v>
      </c>
      <c r="L52" s="54" t="s">
        <v>36</v>
      </c>
      <c r="M52" s="54" t="s">
        <v>37</v>
      </c>
      <c r="N52" s="54" t="s">
        <v>38</v>
      </c>
      <c r="O52" s="54" t="s">
        <v>39</v>
      </c>
      <c r="P52" s="55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C52" s="59"/>
      <c r="AMI52"/>
      <c r="AMJ52"/>
    </row>
    <row r="53" spans="1:1024" s="49" customFormat="1" ht="12.75" customHeight="1" x14ac:dyDescent="0.2">
      <c r="A53" s="61">
        <v>36</v>
      </c>
      <c r="B53" s="62" t="s">
        <v>130</v>
      </c>
      <c r="C53" s="61">
        <v>2007</v>
      </c>
      <c r="D53" s="62" t="s">
        <v>169</v>
      </c>
      <c r="E53" s="56">
        <v>2</v>
      </c>
      <c r="F53" s="56" t="s">
        <v>168</v>
      </c>
      <c r="G53" s="56">
        <v>0</v>
      </c>
      <c r="H53" s="56">
        <v>0</v>
      </c>
      <c r="I53" s="56">
        <v>0</v>
      </c>
      <c r="J53" s="56">
        <v>0</v>
      </c>
      <c r="K53" s="56">
        <v>3</v>
      </c>
      <c r="L53" s="56" t="s">
        <v>168</v>
      </c>
      <c r="M53" s="56">
        <v>1</v>
      </c>
      <c r="N53" s="56">
        <v>3</v>
      </c>
      <c r="O53" s="56">
        <v>3</v>
      </c>
      <c r="P53" s="23" t="s">
        <v>168</v>
      </c>
      <c r="Q53" s="63">
        <v>3.6458333333333301E-2</v>
      </c>
      <c r="R53" s="63">
        <v>6.1724537037037001E-2</v>
      </c>
      <c r="S53" s="64">
        <f>R53-Q53</f>
        <v>2.52662037037037E-2</v>
      </c>
      <c r="T53" s="65">
        <f>TIME(0,0,SUM(E54:P54))</f>
        <v>0</v>
      </c>
      <c r="U53" s="64">
        <f>S53-T53</f>
        <v>2.52662037037037E-2</v>
      </c>
      <c r="V53" s="61">
        <f>IF(COUNTIF(E53:P53,"=d.") =0,SUM(E53:P53),"d.")</f>
        <v>12</v>
      </c>
      <c r="W53" s="64">
        <f>IF(V53&lt;&gt;"d.",U53+TIME(0,V53,0),"d.")</f>
        <v>3.3599537037037032E-2</v>
      </c>
      <c r="X53" s="66">
        <v>1</v>
      </c>
      <c r="Y53" s="67" t="s">
        <v>168</v>
      </c>
      <c r="Z53" s="61" t="s">
        <v>168</v>
      </c>
      <c r="AA53" s="61" t="s">
        <v>172</v>
      </c>
      <c r="AC53" s="67">
        <f>ROUND(MAX(1*100*(2-W53/$W$53),0),1)</f>
        <v>100</v>
      </c>
      <c r="AMI53"/>
      <c r="AMJ53"/>
    </row>
    <row r="54" spans="1:1024" s="49" customFormat="1" x14ac:dyDescent="0.2">
      <c r="A54" s="61"/>
      <c r="B54" s="62"/>
      <c r="C54" s="62"/>
      <c r="D54" s="62"/>
      <c r="E54" s="57"/>
      <c r="F54" s="57" t="s">
        <v>168</v>
      </c>
      <c r="G54" s="57"/>
      <c r="H54" s="57"/>
      <c r="I54" s="57"/>
      <c r="J54" s="57"/>
      <c r="K54" s="57"/>
      <c r="L54" s="57" t="s">
        <v>168</v>
      </c>
      <c r="M54" s="57" t="s">
        <v>168</v>
      </c>
      <c r="N54" s="57" t="s">
        <v>168</v>
      </c>
      <c r="O54" s="57" t="s">
        <v>168</v>
      </c>
      <c r="P54" s="57" t="s">
        <v>168</v>
      </c>
      <c r="Q54" s="63"/>
      <c r="R54" s="63"/>
      <c r="S54" s="63"/>
      <c r="T54" s="63"/>
      <c r="U54" s="63"/>
      <c r="V54" s="63"/>
      <c r="W54" s="63"/>
      <c r="X54" s="66"/>
      <c r="Y54" s="67"/>
      <c r="Z54" s="67"/>
      <c r="AA54" s="67"/>
      <c r="AC54" s="67"/>
      <c r="AMI54"/>
      <c r="AMJ54"/>
    </row>
    <row r="55" spans="1:1024" s="49" customFormat="1" ht="12.75" customHeight="1" x14ac:dyDescent="0.2">
      <c r="A55" s="61">
        <v>39</v>
      </c>
      <c r="B55" s="62" t="s">
        <v>131</v>
      </c>
      <c r="C55" s="61">
        <v>2007</v>
      </c>
      <c r="D55" s="62" t="s">
        <v>169</v>
      </c>
      <c r="E55" s="56">
        <v>0</v>
      </c>
      <c r="F55" s="56" t="s">
        <v>168</v>
      </c>
      <c r="G55" s="56">
        <v>0</v>
      </c>
      <c r="H55" s="56">
        <v>0</v>
      </c>
      <c r="I55" s="56">
        <v>0</v>
      </c>
      <c r="J55" s="56">
        <v>0</v>
      </c>
      <c r="K55" s="56">
        <v>1</v>
      </c>
      <c r="L55" s="56" t="s">
        <v>168</v>
      </c>
      <c r="M55" s="56">
        <v>5</v>
      </c>
      <c r="N55" s="56">
        <v>4</v>
      </c>
      <c r="O55" s="56">
        <v>3</v>
      </c>
      <c r="P55" s="23" t="s">
        <v>168</v>
      </c>
      <c r="Q55" s="63">
        <v>3.9583333333333297E-2</v>
      </c>
      <c r="R55" s="63">
        <v>6.5509259259259295E-2</v>
      </c>
      <c r="S55" s="64">
        <f>R55-Q55</f>
        <v>2.5925925925925998E-2</v>
      </c>
      <c r="T55" s="65">
        <f>TIME(0,0,SUM(E56:P56))</f>
        <v>0</v>
      </c>
      <c r="U55" s="64">
        <f>S55-T55</f>
        <v>2.5925925925925998E-2</v>
      </c>
      <c r="V55" s="61">
        <f>IF(COUNTIF(E55:P55,"=d.") =0,SUM(E55:P55),"d.")</f>
        <v>13</v>
      </c>
      <c r="W55" s="64">
        <f>IF(V55&lt;&gt;"d.",U55+TIME(0,V55,0),"d.")</f>
        <v>3.4953703703703778E-2</v>
      </c>
      <c r="X55" s="66">
        <v>2</v>
      </c>
      <c r="Y55" s="67" t="s">
        <v>168</v>
      </c>
      <c r="Z55" s="67" t="s">
        <v>168</v>
      </c>
      <c r="AA55" s="61" t="s">
        <v>172</v>
      </c>
      <c r="AC55" s="67">
        <f>ROUND(MAX(1*100*(2-W55/$W$53),0),1)</f>
        <v>96</v>
      </c>
      <c r="AMI55"/>
      <c r="AMJ55"/>
    </row>
    <row r="56" spans="1:1024" s="49" customFormat="1" x14ac:dyDescent="0.2">
      <c r="A56" s="61"/>
      <c r="B56" s="62"/>
      <c r="C56" s="62"/>
      <c r="D56" s="62"/>
      <c r="E56" s="57"/>
      <c r="F56" s="57" t="s">
        <v>168</v>
      </c>
      <c r="G56" s="57"/>
      <c r="H56" s="57"/>
      <c r="I56" s="57"/>
      <c r="J56" s="57"/>
      <c r="K56" s="57"/>
      <c r="L56" s="57" t="s">
        <v>168</v>
      </c>
      <c r="M56" s="57" t="s">
        <v>168</v>
      </c>
      <c r="N56" s="57" t="s">
        <v>168</v>
      </c>
      <c r="O56" s="57" t="s">
        <v>168</v>
      </c>
      <c r="P56" s="57" t="s">
        <v>168</v>
      </c>
      <c r="Q56" s="63"/>
      <c r="R56" s="63"/>
      <c r="S56" s="63"/>
      <c r="T56" s="63"/>
      <c r="U56" s="63"/>
      <c r="V56" s="63"/>
      <c r="W56" s="63"/>
      <c r="X56" s="66"/>
      <c r="Y56" s="67"/>
      <c r="Z56" s="67"/>
      <c r="AA56" s="67"/>
      <c r="AC56" s="67"/>
      <c r="AMI56"/>
      <c r="AMJ56"/>
    </row>
    <row r="57" spans="1:1024" s="49" customFormat="1" ht="12.75" customHeight="1" x14ac:dyDescent="0.2">
      <c r="A57" s="61">
        <v>45</v>
      </c>
      <c r="B57" s="62" t="s">
        <v>129</v>
      </c>
      <c r="C57" s="61">
        <v>2006</v>
      </c>
      <c r="D57" s="62" t="s">
        <v>169</v>
      </c>
      <c r="E57" s="56">
        <v>1</v>
      </c>
      <c r="F57" s="56" t="s">
        <v>168</v>
      </c>
      <c r="G57" s="56">
        <v>1</v>
      </c>
      <c r="H57" s="56">
        <v>0</v>
      </c>
      <c r="I57" s="56">
        <v>0</v>
      </c>
      <c r="J57" s="56">
        <v>2</v>
      </c>
      <c r="K57" s="56">
        <v>3</v>
      </c>
      <c r="L57" s="56" t="s">
        <v>168</v>
      </c>
      <c r="M57" s="56">
        <v>6</v>
      </c>
      <c r="N57" s="56">
        <v>3</v>
      </c>
      <c r="O57" s="56">
        <v>9</v>
      </c>
      <c r="P57" s="23" t="s">
        <v>168</v>
      </c>
      <c r="Q57" s="63">
        <v>4.5833333333333302E-2</v>
      </c>
      <c r="R57" s="63">
        <v>6.7581018518518499E-2</v>
      </c>
      <c r="S57" s="64">
        <f>R57-Q57</f>
        <v>2.1747685185185196E-2</v>
      </c>
      <c r="T57" s="65">
        <f>TIME(0,0,SUM(E58:P58))</f>
        <v>0</v>
      </c>
      <c r="U57" s="64">
        <f>S57-T57</f>
        <v>2.1747685185185196E-2</v>
      </c>
      <c r="V57" s="61">
        <f>IF(COUNTIF(E57:P57,"=d.") =0,SUM(E57:P57),"d.")</f>
        <v>25</v>
      </c>
      <c r="W57" s="64">
        <f>IF(V57&lt;&gt;"d.",U57+TIME(0,V57,0),"d.")</f>
        <v>3.9108796296296308E-2</v>
      </c>
      <c r="X57" s="66">
        <v>3</v>
      </c>
      <c r="Y57" s="67" t="s">
        <v>168</v>
      </c>
      <c r="Z57" s="67" t="s">
        <v>168</v>
      </c>
      <c r="AA57" s="61" t="s">
        <v>172</v>
      </c>
      <c r="AC57" s="67">
        <f>ROUND(MAX(1*100*(2-W57/$W$53),0),1)</f>
        <v>83.6</v>
      </c>
      <c r="AMI57"/>
      <c r="AMJ57"/>
    </row>
    <row r="58" spans="1:1024" s="49" customFormat="1" x14ac:dyDescent="0.2">
      <c r="A58" s="61"/>
      <c r="B58" s="62"/>
      <c r="C58" s="62"/>
      <c r="D58" s="62"/>
      <c r="E58" s="57"/>
      <c r="F58" s="57" t="s">
        <v>168</v>
      </c>
      <c r="G58" s="57"/>
      <c r="H58" s="57"/>
      <c r="I58" s="57"/>
      <c r="J58" s="57"/>
      <c r="K58" s="57"/>
      <c r="L58" s="57" t="s">
        <v>168</v>
      </c>
      <c r="M58" s="57" t="s">
        <v>168</v>
      </c>
      <c r="N58" s="57" t="s">
        <v>168</v>
      </c>
      <c r="O58" s="57" t="s">
        <v>168</v>
      </c>
      <c r="P58" s="57" t="s">
        <v>168</v>
      </c>
      <c r="Q58" s="63"/>
      <c r="R58" s="63"/>
      <c r="S58" s="63"/>
      <c r="T58" s="63"/>
      <c r="U58" s="63"/>
      <c r="V58" s="63"/>
      <c r="W58" s="63"/>
      <c r="X58" s="66"/>
      <c r="Y58" s="67"/>
      <c r="Z58" s="67"/>
      <c r="AA58" s="67"/>
      <c r="AC58" s="67"/>
      <c r="AMI58"/>
      <c r="AMJ58"/>
    </row>
    <row r="59" spans="1:1024" s="49" customFormat="1" x14ac:dyDescent="0.2">
      <c r="AMI59"/>
      <c r="AMJ59"/>
    </row>
    <row r="60" spans="1:1024" s="49" customFormat="1" x14ac:dyDescent="0.2">
      <c r="AMI60"/>
      <c r="AMJ60"/>
    </row>
    <row r="61" spans="1:1024" s="49" customFormat="1" ht="18.600000000000001" customHeight="1" x14ac:dyDescent="0.2">
      <c r="A61" s="53" t="s">
        <v>57</v>
      </c>
      <c r="B61" s="58" t="s">
        <v>180</v>
      </c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MI61"/>
      <c r="AMJ61"/>
    </row>
    <row r="62" spans="1:1024" s="49" customFormat="1" ht="12.75" customHeight="1" x14ac:dyDescent="0.2">
      <c r="A62" s="59" t="s">
        <v>151</v>
      </c>
      <c r="B62" s="59" t="s">
        <v>152</v>
      </c>
      <c r="C62" s="59" t="s">
        <v>153</v>
      </c>
      <c r="D62" s="59" t="s">
        <v>154</v>
      </c>
      <c r="E62" s="60" t="s">
        <v>155</v>
      </c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59" t="s">
        <v>156</v>
      </c>
      <c r="R62" s="59" t="s">
        <v>157</v>
      </c>
      <c r="S62" s="59" t="s">
        <v>158</v>
      </c>
      <c r="T62" s="59" t="s">
        <v>159</v>
      </c>
      <c r="U62" s="59" t="s">
        <v>160</v>
      </c>
      <c r="V62" s="59" t="s">
        <v>161</v>
      </c>
      <c r="W62" s="59" t="s">
        <v>162</v>
      </c>
      <c r="X62" s="59" t="s">
        <v>163</v>
      </c>
      <c r="Y62" s="59" t="s">
        <v>164</v>
      </c>
      <c r="Z62" s="59" t="s">
        <v>165</v>
      </c>
      <c r="AA62" s="59" t="s">
        <v>166</v>
      </c>
      <c r="AC62" s="59" t="s">
        <v>167</v>
      </c>
      <c r="AMI62"/>
      <c r="AMJ62"/>
    </row>
    <row r="63" spans="1:1024" s="49" customFormat="1" ht="25.5" x14ac:dyDescent="0.2">
      <c r="A63" s="59"/>
      <c r="B63" s="59"/>
      <c r="C63" s="59" t="s">
        <v>153</v>
      </c>
      <c r="D63" s="59"/>
      <c r="E63" s="54" t="s">
        <v>29</v>
      </c>
      <c r="F63" s="54" t="s">
        <v>30</v>
      </c>
      <c r="G63" s="54" t="s">
        <v>31</v>
      </c>
      <c r="H63" s="54" t="s">
        <v>32</v>
      </c>
      <c r="I63" s="54" t="s">
        <v>33</v>
      </c>
      <c r="J63" s="54" t="s">
        <v>34</v>
      </c>
      <c r="K63" s="54" t="s">
        <v>35</v>
      </c>
      <c r="L63" s="54" t="s">
        <v>36</v>
      </c>
      <c r="M63" s="54" t="s">
        <v>37</v>
      </c>
      <c r="N63" s="54" t="s">
        <v>38</v>
      </c>
      <c r="O63" s="54" t="s">
        <v>39</v>
      </c>
      <c r="P63" s="55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C63" s="59"/>
      <c r="AMI63"/>
      <c r="AMJ63"/>
    </row>
    <row r="64" spans="1:1024" s="49" customFormat="1" ht="12.75" customHeight="1" x14ac:dyDescent="0.2">
      <c r="A64" s="69">
        <v>40</v>
      </c>
      <c r="B64" s="81" t="s">
        <v>133</v>
      </c>
      <c r="C64" s="69">
        <v>2006</v>
      </c>
      <c r="D64" s="81" t="s">
        <v>169</v>
      </c>
      <c r="E64" s="56">
        <v>1</v>
      </c>
      <c r="F64" s="56" t="s">
        <v>168</v>
      </c>
      <c r="G64" s="56">
        <v>0</v>
      </c>
      <c r="H64" s="56">
        <v>0</v>
      </c>
      <c r="I64" s="56">
        <v>0</v>
      </c>
      <c r="J64" s="56">
        <v>2</v>
      </c>
      <c r="K64" s="56">
        <v>1</v>
      </c>
      <c r="L64" s="56" t="s">
        <v>168</v>
      </c>
      <c r="M64" s="56">
        <v>4</v>
      </c>
      <c r="N64" s="56">
        <v>3</v>
      </c>
      <c r="O64" s="56">
        <v>3</v>
      </c>
      <c r="P64" s="23" t="s">
        <v>168</v>
      </c>
      <c r="Q64" s="79">
        <v>4.0625000000000001E-2</v>
      </c>
      <c r="R64" s="79">
        <v>6.5451388888888906E-2</v>
      </c>
      <c r="S64" s="75">
        <f>R64-Q64</f>
        <v>2.4826388888888905E-2</v>
      </c>
      <c r="T64" s="77">
        <f>TIME(0,0,SUM(E65:P65))</f>
        <v>0</v>
      </c>
      <c r="U64" s="75">
        <f>S64-T64</f>
        <v>2.4826388888888905E-2</v>
      </c>
      <c r="V64" s="69">
        <f>IF(COUNTIF(E64:P64,"=d.") =0,SUM(E64:P64),"d.")</f>
        <v>14</v>
      </c>
      <c r="W64" s="75">
        <f>IF(V64&lt;&gt;"d.",U64+TIME(0,V64,0),"d.")</f>
        <v>3.4548611111111127E-2</v>
      </c>
      <c r="X64" s="73">
        <v>3</v>
      </c>
      <c r="Y64" s="71" t="s">
        <v>168</v>
      </c>
      <c r="Z64" s="71" t="s">
        <v>168</v>
      </c>
      <c r="AA64" s="69" t="s">
        <v>172</v>
      </c>
      <c r="AC64" s="67">
        <f>ROUND(MAX(1*100*(2-W64/$W$64),0),1)</f>
        <v>100</v>
      </c>
      <c r="AMI64"/>
      <c r="AMJ64"/>
    </row>
    <row r="65" spans="1:1024" s="49" customFormat="1" x14ac:dyDescent="0.2">
      <c r="A65" s="70"/>
      <c r="B65" s="82"/>
      <c r="C65" s="70"/>
      <c r="D65" s="82"/>
      <c r="E65" s="57"/>
      <c r="F65" s="57" t="s">
        <v>168</v>
      </c>
      <c r="G65" s="57"/>
      <c r="H65" s="57"/>
      <c r="I65" s="57"/>
      <c r="J65" s="57"/>
      <c r="K65" s="57"/>
      <c r="L65" s="57" t="s">
        <v>168</v>
      </c>
      <c r="M65" s="57" t="s">
        <v>168</v>
      </c>
      <c r="N65" s="57" t="s">
        <v>168</v>
      </c>
      <c r="O65" s="57" t="s">
        <v>168</v>
      </c>
      <c r="P65" s="57" t="s">
        <v>168</v>
      </c>
      <c r="Q65" s="80"/>
      <c r="R65" s="80"/>
      <c r="S65" s="76"/>
      <c r="T65" s="78"/>
      <c r="U65" s="76"/>
      <c r="V65" s="70"/>
      <c r="W65" s="76"/>
      <c r="X65" s="74"/>
      <c r="Y65" s="72"/>
      <c r="Z65" s="72"/>
      <c r="AA65" s="70"/>
      <c r="AC65" s="67"/>
      <c r="AMI65"/>
      <c r="AMJ65"/>
    </row>
    <row r="66" spans="1:1024" s="49" customFormat="1" ht="12.75" customHeight="1" x14ac:dyDescent="0.2">
      <c r="A66" s="61">
        <v>42</v>
      </c>
      <c r="B66" s="62" t="s">
        <v>132</v>
      </c>
      <c r="C66" s="61">
        <v>2006</v>
      </c>
      <c r="D66" s="62" t="s">
        <v>169</v>
      </c>
      <c r="E66" s="56">
        <v>0</v>
      </c>
      <c r="F66" s="56" t="s">
        <v>168</v>
      </c>
      <c r="G66" s="56">
        <v>0</v>
      </c>
      <c r="H66" s="56">
        <v>0</v>
      </c>
      <c r="I66" s="56"/>
      <c r="J66" s="56">
        <v>2</v>
      </c>
      <c r="K66" s="56">
        <v>3</v>
      </c>
      <c r="L66" s="56" t="s">
        <v>168</v>
      </c>
      <c r="M66" s="56">
        <v>12</v>
      </c>
      <c r="N66" s="56">
        <v>5</v>
      </c>
      <c r="O66" s="56">
        <v>6</v>
      </c>
      <c r="P66" s="23" t="s">
        <v>168</v>
      </c>
      <c r="Q66" s="63">
        <v>4.27083333333333E-2</v>
      </c>
      <c r="R66" s="63">
        <v>6.3460648148148099E-2</v>
      </c>
      <c r="S66" s="64">
        <f>R66-Q66</f>
        <v>2.07523148148148E-2</v>
      </c>
      <c r="T66" s="65">
        <f>TIME(0,0,SUM(E67:P67))</f>
        <v>0</v>
      </c>
      <c r="U66" s="64">
        <f>S66-T66</f>
        <v>2.07523148148148E-2</v>
      </c>
      <c r="V66" s="61">
        <f>IF(COUNTIF(E66:P66,"=d.") =0,SUM(E66:P66),"d.")</f>
        <v>28</v>
      </c>
      <c r="W66" s="64">
        <f>IF(V66&lt;&gt;"d.",U66+TIME(0,V66,0),"d.")</f>
        <v>4.0196759259259245E-2</v>
      </c>
      <c r="X66" s="66">
        <v>4</v>
      </c>
      <c r="Y66" s="67" t="s">
        <v>168</v>
      </c>
      <c r="Z66" s="67" t="s">
        <v>168</v>
      </c>
      <c r="AA66" s="61" t="s">
        <v>172</v>
      </c>
      <c r="AC66" s="67">
        <f>ROUND(MAX(1*100*(2-W66/$W$64),0),1)</f>
        <v>83.7</v>
      </c>
      <c r="AMI66"/>
      <c r="AMJ66"/>
    </row>
    <row r="67" spans="1:1024" s="49" customFormat="1" x14ac:dyDescent="0.2">
      <c r="A67" s="61"/>
      <c r="B67" s="62"/>
      <c r="C67" s="62"/>
      <c r="D67" s="62"/>
      <c r="E67" s="57"/>
      <c r="F67" s="57" t="s">
        <v>168</v>
      </c>
      <c r="G67" s="57"/>
      <c r="H67" s="57"/>
      <c r="I67" s="57"/>
      <c r="J67" s="57"/>
      <c r="K67" s="57"/>
      <c r="L67" s="57" t="s">
        <v>168</v>
      </c>
      <c r="M67" s="57" t="s">
        <v>168</v>
      </c>
      <c r="N67" s="57" t="s">
        <v>168</v>
      </c>
      <c r="O67" s="57" t="s">
        <v>168</v>
      </c>
      <c r="P67" s="57" t="s">
        <v>168</v>
      </c>
      <c r="Q67" s="63"/>
      <c r="R67" s="63"/>
      <c r="S67" s="63"/>
      <c r="T67" s="63"/>
      <c r="U67" s="63"/>
      <c r="V67" s="63"/>
      <c r="W67" s="63"/>
      <c r="X67" s="66"/>
      <c r="Y67" s="67"/>
      <c r="Z67" s="67"/>
      <c r="AA67" s="67"/>
      <c r="AC67" s="67"/>
      <c r="AMI67"/>
      <c r="AMJ67"/>
    </row>
    <row r="68" spans="1:1024" s="49" customFormat="1" ht="12.75" customHeight="1" x14ac:dyDescent="0.2">
      <c r="A68" s="61">
        <v>24</v>
      </c>
      <c r="B68" s="62" t="s">
        <v>134</v>
      </c>
      <c r="C68" s="61">
        <v>2006</v>
      </c>
      <c r="D68" s="62" t="s">
        <v>169</v>
      </c>
      <c r="E68" s="56">
        <v>0</v>
      </c>
      <c r="F68" s="56" t="s">
        <v>168</v>
      </c>
      <c r="G68" s="56">
        <v>0</v>
      </c>
      <c r="H68" s="56">
        <v>0</v>
      </c>
      <c r="I68" s="56">
        <v>0</v>
      </c>
      <c r="J68" s="56">
        <v>2</v>
      </c>
      <c r="K68" s="56">
        <v>2</v>
      </c>
      <c r="L68" s="56" t="s">
        <v>168</v>
      </c>
      <c r="M68" s="56">
        <v>7</v>
      </c>
      <c r="N68" s="56">
        <v>3</v>
      </c>
      <c r="O68" s="56">
        <v>6</v>
      </c>
      <c r="P68" s="23" t="s">
        <v>168</v>
      </c>
      <c r="Q68" s="63">
        <v>2.39583333333333E-2</v>
      </c>
      <c r="R68" s="63">
        <v>5.2291666666666702E-2</v>
      </c>
      <c r="S68" s="64">
        <f>R68-Q68</f>
        <v>2.8333333333333401E-2</v>
      </c>
      <c r="T68" s="65">
        <f>TIME(0,0,SUM(E69:P69))</f>
        <v>0</v>
      </c>
      <c r="U68" s="64">
        <f>S68-T68</f>
        <v>2.8333333333333401E-2</v>
      </c>
      <c r="V68" s="61">
        <f>IF(COUNTIF(E68:P68,"=d.") =0,SUM(E68:P68),"d.")</f>
        <v>20</v>
      </c>
      <c r="W68" s="64">
        <f>IF(V68&lt;&gt;"d.",U68+TIME(0,V68,0),"d.")</f>
        <v>4.2222222222222286E-2</v>
      </c>
      <c r="X68" s="66">
        <v>5</v>
      </c>
      <c r="Y68" s="67" t="s">
        <v>168</v>
      </c>
      <c r="Z68" s="67" t="s">
        <v>168</v>
      </c>
      <c r="AA68" s="61" t="s">
        <v>172</v>
      </c>
      <c r="AC68" s="67">
        <f>ROUND(MAX(1*100*(2-W68/$W$64),0),1)</f>
        <v>77.8</v>
      </c>
      <c r="AMI68"/>
      <c r="AMJ68"/>
    </row>
    <row r="69" spans="1:1024" s="49" customFormat="1" x14ac:dyDescent="0.2">
      <c r="A69" s="61"/>
      <c r="B69" s="62"/>
      <c r="C69" s="62"/>
      <c r="D69" s="62"/>
      <c r="E69" s="57"/>
      <c r="F69" s="57" t="s">
        <v>168</v>
      </c>
      <c r="G69" s="57"/>
      <c r="H69" s="57"/>
      <c r="I69" s="57"/>
      <c r="J69" s="57"/>
      <c r="K69" s="57"/>
      <c r="L69" s="57" t="s">
        <v>168</v>
      </c>
      <c r="M69" s="57" t="s">
        <v>168</v>
      </c>
      <c r="N69" s="57" t="s">
        <v>168</v>
      </c>
      <c r="O69" s="57" t="s">
        <v>168</v>
      </c>
      <c r="P69" s="57" t="s">
        <v>168</v>
      </c>
      <c r="Q69" s="63"/>
      <c r="R69" s="63"/>
      <c r="S69" s="63"/>
      <c r="T69" s="63"/>
      <c r="U69" s="63"/>
      <c r="V69" s="63"/>
      <c r="W69" s="63"/>
      <c r="X69" s="66"/>
      <c r="Y69" s="67"/>
      <c r="Z69" s="67"/>
      <c r="AA69" s="67"/>
      <c r="AC69" s="67"/>
      <c r="AMI69"/>
      <c r="AMJ69"/>
    </row>
    <row r="70" spans="1:1024" s="49" customFormat="1" x14ac:dyDescent="0.2">
      <c r="AMI70"/>
      <c r="AMJ70"/>
    </row>
    <row r="71" spans="1:1024" s="49" customFormat="1" x14ac:dyDescent="0.2">
      <c r="AMI71"/>
      <c r="AMJ71"/>
    </row>
    <row r="72" spans="1:1024" s="49" customFormat="1" ht="18.600000000000001" customHeight="1" x14ac:dyDescent="0.2">
      <c r="A72" s="53" t="s">
        <v>59</v>
      </c>
      <c r="B72" s="58" t="s">
        <v>181</v>
      </c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MI72"/>
      <c r="AMJ72"/>
    </row>
    <row r="73" spans="1:1024" s="49" customFormat="1" ht="12.75" customHeight="1" x14ac:dyDescent="0.2">
      <c r="A73" s="59" t="s">
        <v>151</v>
      </c>
      <c r="B73" s="59" t="s">
        <v>152</v>
      </c>
      <c r="C73" s="59" t="s">
        <v>153</v>
      </c>
      <c r="D73" s="59" t="s">
        <v>154</v>
      </c>
      <c r="E73" s="60" t="s">
        <v>155</v>
      </c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59" t="s">
        <v>156</v>
      </c>
      <c r="R73" s="59" t="s">
        <v>157</v>
      </c>
      <c r="S73" s="59" t="s">
        <v>158</v>
      </c>
      <c r="T73" s="59" t="s">
        <v>159</v>
      </c>
      <c r="U73" s="59" t="s">
        <v>160</v>
      </c>
      <c r="V73" s="59" t="s">
        <v>161</v>
      </c>
      <c r="W73" s="59" t="s">
        <v>162</v>
      </c>
      <c r="X73" s="59" t="s">
        <v>163</v>
      </c>
      <c r="Y73" s="59" t="s">
        <v>164</v>
      </c>
      <c r="Z73" s="59" t="s">
        <v>165</v>
      </c>
      <c r="AA73" s="59" t="s">
        <v>166</v>
      </c>
      <c r="AC73" s="59" t="s">
        <v>167</v>
      </c>
      <c r="AMI73"/>
      <c r="AMJ73"/>
    </row>
    <row r="74" spans="1:1024" s="49" customFormat="1" ht="25.5" x14ac:dyDescent="0.2">
      <c r="A74" s="59"/>
      <c r="B74" s="59"/>
      <c r="C74" s="59" t="s">
        <v>153</v>
      </c>
      <c r="D74" s="59"/>
      <c r="E74" s="54" t="s">
        <v>29</v>
      </c>
      <c r="F74" s="54" t="s">
        <v>30</v>
      </c>
      <c r="G74" s="54" t="s">
        <v>31</v>
      </c>
      <c r="H74" s="54" t="s">
        <v>32</v>
      </c>
      <c r="I74" s="54" t="s">
        <v>33</v>
      </c>
      <c r="J74" s="54" t="s">
        <v>34</v>
      </c>
      <c r="K74" s="54" t="s">
        <v>35</v>
      </c>
      <c r="L74" s="54" t="s">
        <v>36</v>
      </c>
      <c r="M74" s="54" t="s">
        <v>37</v>
      </c>
      <c r="N74" s="54" t="s">
        <v>38</v>
      </c>
      <c r="O74" s="54" t="s">
        <v>39</v>
      </c>
      <c r="P74" s="55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C74" s="59"/>
      <c r="AMI74"/>
      <c r="AMJ74"/>
    </row>
    <row r="75" spans="1:1024" s="49" customFormat="1" x14ac:dyDescent="0.2">
      <c r="AMI75"/>
      <c r="AMJ75"/>
    </row>
    <row r="76" spans="1:1024" s="49" customFormat="1" x14ac:dyDescent="0.2">
      <c r="AMI76"/>
      <c r="AMJ76"/>
    </row>
    <row r="77" spans="1:1024" s="49" customFormat="1" ht="18.600000000000001" customHeight="1" x14ac:dyDescent="0.2">
      <c r="A77" s="53" t="s">
        <v>60</v>
      </c>
      <c r="B77" s="58" t="s">
        <v>182</v>
      </c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MI77"/>
      <c r="AMJ77"/>
    </row>
    <row r="78" spans="1:1024" s="49" customFormat="1" ht="12.75" customHeight="1" x14ac:dyDescent="0.2">
      <c r="A78" s="59" t="s">
        <v>151</v>
      </c>
      <c r="B78" s="59" t="s">
        <v>152</v>
      </c>
      <c r="C78" s="59" t="s">
        <v>153</v>
      </c>
      <c r="D78" s="59" t="s">
        <v>154</v>
      </c>
      <c r="E78" s="60" t="s">
        <v>155</v>
      </c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59" t="s">
        <v>156</v>
      </c>
      <c r="R78" s="59" t="s">
        <v>157</v>
      </c>
      <c r="S78" s="59" t="s">
        <v>158</v>
      </c>
      <c r="T78" s="59" t="s">
        <v>159</v>
      </c>
      <c r="U78" s="59" t="s">
        <v>160</v>
      </c>
      <c r="V78" s="59" t="s">
        <v>161</v>
      </c>
      <c r="W78" s="59" t="s">
        <v>162</v>
      </c>
      <c r="X78" s="59" t="s">
        <v>163</v>
      </c>
      <c r="Y78" s="59" t="s">
        <v>164</v>
      </c>
      <c r="Z78" s="59" t="s">
        <v>165</v>
      </c>
      <c r="AA78" s="59" t="s">
        <v>166</v>
      </c>
      <c r="AC78" s="59" t="s">
        <v>167</v>
      </c>
      <c r="AMI78"/>
      <c r="AMJ78"/>
    </row>
    <row r="79" spans="1:1024" s="49" customFormat="1" ht="25.5" x14ac:dyDescent="0.2">
      <c r="A79" s="59"/>
      <c r="B79" s="59"/>
      <c r="C79" s="59" t="s">
        <v>153</v>
      </c>
      <c r="D79" s="59"/>
      <c r="E79" s="54" t="s">
        <v>29</v>
      </c>
      <c r="F79" s="54" t="s">
        <v>30</v>
      </c>
      <c r="G79" s="54" t="s">
        <v>31</v>
      </c>
      <c r="H79" s="54" t="s">
        <v>32</v>
      </c>
      <c r="I79" s="54" t="s">
        <v>33</v>
      </c>
      <c r="J79" s="54" t="s">
        <v>34</v>
      </c>
      <c r="K79" s="54" t="s">
        <v>35</v>
      </c>
      <c r="L79" s="54" t="s">
        <v>36</v>
      </c>
      <c r="M79" s="54" t="s">
        <v>37</v>
      </c>
      <c r="N79" s="54" t="s">
        <v>38</v>
      </c>
      <c r="O79" s="54" t="s">
        <v>39</v>
      </c>
      <c r="P79" s="55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C79" s="59"/>
      <c r="AMI79"/>
      <c r="AMJ79"/>
    </row>
    <row r="80" spans="1:1024" s="49" customFormat="1" ht="12.75" customHeight="1" x14ac:dyDescent="0.2">
      <c r="A80" s="61">
        <v>27</v>
      </c>
      <c r="B80" s="62" t="s">
        <v>135</v>
      </c>
      <c r="C80" s="61">
        <v>2004</v>
      </c>
      <c r="D80" s="62" t="s">
        <v>169</v>
      </c>
      <c r="E80" s="56">
        <v>2</v>
      </c>
      <c r="F80" s="56" t="s">
        <v>168</v>
      </c>
      <c r="G80" s="56">
        <v>0</v>
      </c>
      <c r="H80" s="56">
        <v>0</v>
      </c>
      <c r="I80" s="56">
        <v>0</v>
      </c>
      <c r="J80" s="56">
        <v>2</v>
      </c>
      <c r="K80" s="56">
        <v>0</v>
      </c>
      <c r="L80" s="56" t="s">
        <v>168</v>
      </c>
      <c r="M80" s="56">
        <v>5</v>
      </c>
      <c r="N80" s="56">
        <v>4</v>
      </c>
      <c r="O80" s="56">
        <v>9</v>
      </c>
      <c r="P80" s="23" t="s">
        <v>168</v>
      </c>
      <c r="Q80" s="63">
        <v>2.70833333333333E-2</v>
      </c>
      <c r="R80" s="63">
        <v>4.7592592592592603E-2</v>
      </c>
      <c r="S80" s="64">
        <f>R80-Q80</f>
        <v>2.0509259259259303E-2</v>
      </c>
      <c r="T80" s="65">
        <f>TIME(0,0,SUM(E81:P81))</f>
        <v>0</v>
      </c>
      <c r="U80" s="64">
        <f>S80-T80</f>
        <v>2.0509259259259303E-2</v>
      </c>
      <c r="V80" s="61">
        <f>IF(COUNTIF(E80:P80,"=d.") =0,SUM(E80:P80),"d.")</f>
        <v>22</v>
      </c>
      <c r="W80" s="64">
        <f>IF(V80&lt;&gt;"d.",U80+TIME(0,V80,0),"d.")</f>
        <v>3.5787037037037082E-2</v>
      </c>
      <c r="X80" s="66">
        <v>4</v>
      </c>
      <c r="Y80" s="67" t="s">
        <v>168</v>
      </c>
      <c r="Z80" s="67" t="s">
        <v>168</v>
      </c>
      <c r="AA80" s="61" t="s">
        <v>172</v>
      </c>
      <c r="AC80" s="67">
        <f>ROUND(MAX(1*100*(2-W80/$W$80),0),1)</f>
        <v>100</v>
      </c>
      <c r="AMI80"/>
      <c r="AMJ80"/>
    </row>
    <row r="81" spans="1:1024" s="49" customFormat="1" x14ac:dyDescent="0.2">
      <c r="A81" s="61"/>
      <c r="B81" s="62"/>
      <c r="C81" s="62"/>
      <c r="D81" s="62"/>
      <c r="E81" s="57"/>
      <c r="F81" s="57" t="s">
        <v>168</v>
      </c>
      <c r="G81" s="57"/>
      <c r="H81" s="57"/>
      <c r="I81" s="57"/>
      <c r="J81" s="57"/>
      <c r="K81" s="57"/>
      <c r="L81" s="57" t="s">
        <v>168</v>
      </c>
      <c r="M81" s="57" t="s">
        <v>168</v>
      </c>
      <c r="N81" s="57" t="s">
        <v>168</v>
      </c>
      <c r="O81" s="57" t="s">
        <v>168</v>
      </c>
      <c r="P81" s="57" t="s">
        <v>168</v>
      </c>
      <c r="Q81" s="63"/>
      <c r="R81" s="63"/>
      <c r="S81" s="63"/>
      <c r="T81" s="63"/>
      <c r="U81" s="63"/>
      <c r="V81" s="63"/>
      <c r="W81" s="63"/>
      <c r="X81" s="66"/>
      <c r="Y81" s="67"/>
      <c r="Z81" s="67"/>
      <c r="AA81" s="67"/>
      <c r="AC81" s="67"/>
      <c r="AMI81"/>
      <c r="AMJ81"/>
    </row>
    <row r="82" spans="1:1024" s="49" customFormat="1" x14ac:dyDescent="0.2">
      <c r="AMI82"/>
      <c r="AMJ82"/>
    </row>
    <row r="83" spans="1:1024" s="49" customFormat="1" x14ac:dyDescent="0.2">
      <c r="AMI83"/>
      <c r="AMJ83"/>
    </row>
    <row r="84" spans="1:1024" s="49" customFormat="1" ht="18.600000000000001" customHeight="1" x14ac:dyDescent="0.2">
      <c r="A84" s="53" t="s">
        <v>61</v>
      </c>
      <c r="B84" s="58" t="s">
        <v>183</v>
      </c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MI84"/>
      <c r="AMJ84"/>
    </row>
    <row r="85" spans="1:1024" s="49" customFormat="1" ht="12.75" customHeight="1" x14ac:dyDescent="0.2">
      <c r="A85" s="59" t="s">
        <v>151</v>
      </c>
      <c r="B85" s="59" t="s">
        <v>152</v>
      </c>
      <c r="C85" s="59" t="s">
        <v>153</v>
      </c>
      <c r="D85" s="59" t="s">
        <v>154</v>
      </c>
      <c r="E85" s="60" t="s">
        <v>155</v>
      </c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59" t="s">
        <v>156</v>
      </c>
      <c r="R85" s="59" t="s">
        <v>157</v>
      </c>
      <c r="S85" s="59" t="s">
        <v>158</v>
      </c>
      <c r="T85" s="59" t="s">
        <v>159</v>
      </c>
      <c r="U85" s="59" t="s">
        <v>160</v>
      </c>
      <c r="V85" s="59" t="s">
        <v>161</v>
      </c>
      <c r="W85" s="59" t="s">
        <v>162</v>
      </c>
      <c r="X85" s="59" t="s">
        <v>163</v>
      </c>
      <c r="Y85" s="59" t="s">
        <v>164</v>
      </c>
      <c r="Z85" s="59" t="s">
        <v>165</v>
      </c>
      <c r="AA85" s="59" t="s">
        <v>166</v>
      </c>
      <c r="AC85" s="59" t="s">
        <v>167</v>
      </c>
      <c r="AMI85"/>
      <c r="AMJ85"/>
    </row>
    <row r="86" spans="1:1024" s="49" customFormat="1" ht="25.5" x14ac:dyDescent="0.2">
      <c r="A86" s="59"/>
      <c r="B86" s="59"/>
      <c r="C86" s="59" t="s">
        <v>153</v>
      </c>
      <c r="D86" s="59"/>
      <c r="E86" s="54" t="s">
        <v>29</v>
      </c>
      <c r="F86" s="54" t="s">
        <v>30</v>
      </c>
      <c r="G86" s="54" t="s">
        <v>31</v>
      </c>
      <c r="H86" s="54" t="s">
        <v>32</v>
      </c>
      <c r="I86" s="54" t="s">
        <v>33</v>
      </c>
      <c r="J86" s="54" t="s">
        <v>34</v>
      </c>
      <c r="K86" s="54" t="s">
        <v>35</v>
      </c>
      <c r="L86" s="54" t="s">
        <v>36</v>
      </c>
      <c r="M86" s="54" t="s">
        <v>37</v>
      </c>
      <c r="N86" s="54" t="s">
        <v>38</v>
      </c>
      <c r="O86" s="54" t="s">
        <v>39</v>
      </c>
      <c r="P86" s="55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C86" s="59"/>
      <c r="AMI86"/>
      <c r="AMJ86"/>
    </row>
    <row r="87" spans="1:1024" s="49" customFormat="1" x14ac:dyDescent="0.2">
      <c r="AMI87"/>
      <c r="AMJ87"/>
    </row>
    <row r="88" spans="1:1024" s="49" customFormat="1" x14ac:dyDescent="0.2">
      <c r="AMI88"/>
      <c r="AMJ88"/>
    </row>
    <row r="89" spans="1:1024" s="49" customFormat="1" ht="18.600000000000001" customHeight="1" x14ac:dyDescent="0.2">
      <c r="A89" s="53" t="s">
        <v>63</v>
      </c>
      <c r="B89" s="58" t="s">
        <v>184</v>
      </c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MI89"/>
      <c r="AMJ89"/>
    </row>
    <row r="90" spans="1:1024" s="49" customFormat="1" ht="12.75" customHeight="1" x14ac:dyDescent="0.2">
      <c r="A90" s="59" t="s">
        <v>151</v>
      </c>
      <c r="B90" s="59" t="s">
        <v>152</v>
      </c>
      <c r="C90" s="59" t="s">
        <v>153</v>
      </c>
      <c r="D90" s="59" t="s">
        <v>154</v>
      </c>
      <c r="E90" s="60" t="s">
        <v>155</v>
      </c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59" t="s">
        <v>156</v>
      </c>
      <c r="R90" s="59" t="s">
        <v>157</v>
      </c>
      <c r="S90" s="59" t="s">
        <v>158</v>
      </c>
      <c r="T90" s="59" t="s">
        <v>159</v>
      </c>
      <c r="U90" s="59" t="s">
        <v>160</v>
      </c>
      <c r="V90" s="59" t="s">
        <v>161</v>
      </c>
      <c r="W90" s="59" t="s">
        <v>162</v>
      </c>
      <c r="X90" s="59" t="s">
        <v>163</v>
      </c>
      <c r="Y90" s="59" t="s">
        <v>164</v>
      </c>
      <c r="Z90" s="59" t="s">
        <v>165</v>
      </c>
      <c r="AA90" s="59" t="s">
        <v>166</v>
      </c>
      <c r="AC90" s="59" t="s">
        <v>167</v>
      </c>
      <c r="AMI90"/>
      <c r="AMJ90"/>
    </row>
    <row r="91" spans="1:1024" s="49" customFormat="1" ht="25.5" x14ac:dyDescent="0.2">
      <c r="A91" s="59"/>
      <c r="B91" s="59"/>
      <c r="C91" s="59" t="s">
        <v>153</v>
      </c>
      <c r="D91" s="59"/>
      <c r="E91" s="54" t="s">
        <v>29</v>
      </c>
      <c r="F91" s="54" t="s">
        <v>30</v>
      </c>
      <c r="G91" s="54" t="s">
        <v>31</v>
      </c>
      <c r="H91" s="54" t="s">
        <v>32</v>
      </c>
      <c r="I91" s="54" t="s">
        <v>33</v>
      </c>
      <c r="J91" s="54" t="s">
        <v>34</v>
      </c>
      <c r="K91" s="54" t="s">
        <v>35</v>
      </c>
      <c r="L91" s="54" t="s">
        <v>36</v>
      </c>
      <c r="M91" s="54" t="s">
        <v>37</v>
      </c>
      <c r="N91" s="54" t="s">
        <v>38</v>
      </c>
      <c r="O91" s="54" t="s">
        <v>39</v>
      </c>
      <c r="P91" s="55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C91" s="59"/>
      <c r="AMI91"/>
      <c r="AMJ91"/>
    </row>
    <row r="92" spans="1:1024" s="49" customFormat="1" ht="12.75" customHeight="1" x14ac:dyDescent="0.2">
      <c r="A92" s="61">
        <v>12</v>
      </c>
      <c r="B92" s="62" t="s">
        <v>136</v>
      </c>
      <c r="C92" s="61">
        <v>1991</v>
      </c>
      <c r="D92" s="62" t="s">
        <v>169</v>
      </c>
      <c r="E92" s="56">
        <v>1</v>
      </c>
      <c r="F92" s="56" t="s">
        <v>168</v>
      </c>
      <c r="G92" s="56">
        <v>0</v>
      </c>
      <c r="H92" s="56">
        <v>0</v>
      </c>
      <c r="I92" s="56">
        <v>0</v>
      </c>
      <c r="J92" s="56">
        <v>2</v>
      </c>
      <c r="K92" s="56">
        <v>2</v>
      </c>
      <c r="L92" s="56" t="s">
        <v>168</v>
      </c>
      <c r="M92" s="56">
        <v>15</v>
      </c>
      <c r="N92" s="56">
        <v>6</v>
      </c>
      <c r="O92" s="56">
        <v>12</v>
      </c>
      <c r="P92" s="23" t="s">
        <v>168</v>
      </c>
      <c r="Q92" s="63">
        <v>1.14583333333333E-2</v>
      </c>
      <c r="R92" s="63">
        <v>3.83680555555556E-2</v>
      </c>
      <c r="S92" s="64">
        <f>R92-Q92</f>
        <v>2.69097222222223E-2</v>
      </c>
      <c r="T92" s="65">
        <f>TIME(0,0,SUM(E93:P93))</f>
        <v>2.3148148148148146E-4</v>
      </c>
      <c r="U92" s="64">
        <f>S92-T92</f>
        <v>2.6678240740740818E-2</v>
      </c>
      <c r="V92" s="61">
        <f>IF(COUNTIF(E92:P92,"=d.") =0,SUM(E92:P92),"d.")</f>
        <v>38</v>
      </c>
      <c r="W92" s="64">
        <f>IF(V92&lt;&gt;"d.",U92+TIME(0,V92,0),"d.")</f>
        <v>5.3067129629629707E-2</v>
      </c>
      <c r="X92" s="66">
        <v>2</v>
      </c>
      <c r="Y92" s="67" t="s">
        <v>168</v>
      </c>
      <c r="Z92" s="61" t="s">
        <v>168</v>
      </c>
      <c r="AA92" s="61" t="s">
        <v>172</v>
      </c>
      <c r="AC92" s="67">
        <f>ROUND(MAX(1*100*(2-W92/$W$92),0),1)</f>
        <v>100</v>
      </c>
      <c r="AMI92"/>
      <c r="AMJ92"/>
    </row>
    <row r="93" spans="1:1024" s="49" customFormat="1" x14ac:dyDescent="0.2">
      <c r="A93" s="61"/>
      <c r="B93" s="62"/>
      <c r="C93" s="61"/>
      <c r="D93" s="62"/>
      <c r="E93" s="57"/>
      <c r="F93" s="57" t="s">
        <v>168</v>
      </c>
      <c r="G93" s="57"/>
      <c r="H93" s="57"/>
      <c r="I93" s="57">
        <v>20</v>
      </c>
      <c r="J93" s="57"/>
      <c r="K93" s="57"/>
      <c r="L93" s="57" t="s">
        <v>168</v>
      </c>
      <c r="M93" s="57" t="s">
        <v>168</v>
      </c>
      <c r="N93" s="57" t="s">
        <v>168</v>
      </c>
      <c r="O93" s="57" t="s">
        <v>168</v>
      </c>
      <c r="P93" s="57" t="s">
        <v>168</v>
      </c>
      <c r="Q93" s="63"/>
      <c r="R93" s="63"/>
      <c r="S93" s="63"/>
      <c r="T93" s="63"/>
      <c r="U93" s="63"/>
      <c r="V93" s="63"/>
      <c r="W93" s="63"/>
      <c r="X93" s="66"/>
      <c r="Y93" s="67"/>
      <c r="Z93" s="67"/>
      <c r="AA93" s="67"/>
      <c r="AC93" s="67"/>
      <c r="AMI93"/>
      <c r="AMJ93"/>
    </row>
    <row r="94" spans="1:1024" s="49" customFormat="1" x14ac:dyDescent="0.2">
      <c r="AMI94"/>
      <c r="AMJ94"/>
    </row>
    <row r="95" spans="1:1024" s="49" customFormat="1" x14ac:dyDescent="0.2">
      <c r="AMI95"/>
      <c r="AMJ95"/>
    </row>
    <row r="96" spans="1:1024" s="49" customFormat="1" ht="18.600000000000001" customHeight="1" x14ac:dyDescent="0.2">
      <c r="A96" s="53" t="s">
        <v>65</v>
      </c>
      <c r="B96" s="58" t="s">
        <v>185</v>
      </c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MI96"/>
      <c r="AMJ96"/>
    </row>
    <row r="97" spans="1:1024" s="49" customFormat="1" ht="12.75" customHeight="1" x14ac:dyDescent="0.2">
      <c r="A97" s="59" t="s">
        <v>151</v>
      </c>
      <c r="B97" s="59" t="s">
        <v>152</v>
      </c>
      <c r="C97" s="59" t="s">
        <v>153</v>
      </c>
      <c r="D97" s="59" t="s">
        <v>154</v>
      </c>
      <c r="E97" s="60" t="s">
        <v>155</v>
      </c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59" t="s">
        <v>156</v>
      </c>
      <c r="R97" s="59" t="s">
        <v>157</v>
      </c>
      <c r="S97" s="59" t="s">
        <v>158</v>
      </c>
      <c r="T97" s="59" t="s">
        <v>159</v>
      </c>
      <c r="U97" s="59" t="s">
        <v>160</v>
      </c>
      <c r="V97" s="59" t="s">
        <v>161</v>
      </c>
      <c r="W97" s="59" t="s">
        <v>162</v>
      </c>
      <c r="X97" s="59" t="s">
        <v>163</v>
      </c>
      <c r="Y97" s="59" t="s">
        <v>164</v>
      </c>
      <c r="Z97" s="59" t="s">
        <v>165</v>
      </c>
      <c r="AA97" s="59" t="s">
        <v>166</v>
      </c>
      <c r="AC97" s="59" t="s">
        <v>167</v>
      </c>
      <c r="AMI97"/>
      <c r="AMJ97"/>
    </row>
    <row r="98" spans="1:1024" s="49" customFormat="1" ht="25.5" x14ac:dyDescent="0.2">
      <c r="A98" s="59"/>
      <c r="B98" s="59"/>
      <c r="C98" s="59" t="s">
        <v>153</v>
      </c>
      <c r="D98" s="59"/>
      <c r="E98" s="54" t="s">
        <v>29</v>
      </c>
      <c r="F98" s="54" t="s">
        <v>30</v>
      </c>
      <c r="G98" s="54" t="s">
        <v>31</v>
      </c>
      <c r="H98" s="54" t="s">
        <v>32</v>
      </c>
      <c r="I98" s="54" t="s">
        <v>33</v>
      </c>
      <c r="J98" s="54" t="s">
        <v>34</v>
      </c>
      <c r="K98" s="54" t="s">
        <v>35</v>
      </c>
      <c r="L98" s="54" t="s">
        <v>36</v>
      </c>
      <c r="M98" s="54" t="s">
        <v>37</v>
      </c>
      <c r="N98" s="54" t="s">
        <v>38</v>
      </c>
      <c r="O98" s="54" t="s">
        <v>39</v>
      </c>
      <c r="P98" s="55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C98" s="59"/>
      <c r="AMI98"/>
      <c r="AMJ98"/>
    </row>
    <row r="99" spans="1:1024" s="49" customFormat="1" x14ac:dyDescent="0.2">
      <c r="AMI99"/>
      <c r="AMJ99"/>
    </row>
    <row r="100" spans="1:1024" s="49" customFormat="1" x14ac:dyDescent="0.2">
      <c r="AMI100"/>
      <c r="AMJ100"/>
    </row>
    <row r="101" spans="1:1024" s="49" customFormat="1" ht="18.600000000000001" customHeight="1" x14ac:dyDescent="0.2">
      <c r="A101" s="53" t="s">
        <v>67</v>
      </c>
      <c r="B101" s="58" t="s">
        <v>186</v>
      </c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  <c r="AMI101"/>
      <c r="AMJ101"/>
    </row>
    <row r="102" spans="1:1024" s="49" customFormat="1" ht="12.75" customHeight="1" x14ac:dyDescent="0.2">
      <c r="A102" s="59" t="s">
        <v>151</v>
      </c>
      <c r="B102" s="59" t="s">
        <v>152</v>
      </c>
      <c r="C102" s="59" t="s">
        <v>153</v>
      </c>
      <c r="D102" s="59" t="s">
        <v>154</v>
      </c>
      <c r="E102" s="60" t="s">
        <v>155</v>
      </c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59" t="s">
        <v>156</v>
      </c>
      <c r="R102" s="59" t="s">
        <v>157</v>
      </c>
      <c r="S102" s="59" t="s">
        <v>158</v>
      </c>
      <c r="T102" s="59" t="s">
        <v>159</v>
      </c>
      <c r="U102" s="59" t="s">
        <v>160</v>
      </c>
      <c r="V102" s="59" t="s">
        <v>161</v>
      </c>
      <c r="W102" s="59" t="s">
        <v>162</v>
      </c>
      <c r="X102" s="59" t="s">
        <v>163</v>
      </c>
      <c r="Y102" s="59" t="s">
        <v>164</v>
      </c>
      <c r="Z102" s="59" t="s">
        <v>165</v>
      </c>
      <c r="AA102" s="59" t="s">
        <v>166</v>
      </c>
      <c r="AC102" s="59" t="s">
        <v>167</v>
      </c>
      <c r="AMI102"/>
      <c r="AMJ102"/>
    </row>
    <row r="103" spans="1:1024" s="49" customFormat="1" ht="25.5" x14ac:dyDescent="0.2">
      <c r="A103" s="59"/>
      <c r="B103" s="59"/>
      <c r="C103" s="59" t="s">
        <v>153</v>
      </c>
      <c r="D103" s="59"/>
      <c r="E103" s="54" t="s">
        <v>29</v>
      </c>
      <c r="F103" s="54" t="s">
        <v>30</v>
      </c>
      <c r="G103" s="54" t="s">
        <v>31</v>
      </c>
      <c r="H103" s="54" t="s">
        <v>32</v>
      </c>
      <c r="I103" s="54" t="s">
        <v>33</v>
      </c>
      <c r="J103" s="54" t="s">
        <v>34</v>
      </c>
      <c r="K103" s="54" t="s">
        <v>35</v>
      </c>
      <c r="L103" s="54" t="s">
        <v>36</v>
      </c>
      <c r="M103" s="54" t="s">
        <v>37</v>
      </c>
      <c r="N103" s="54" t="s">
        <v>38</v>
      </c>
      <c r="O103" s="54" t="s">
        <v>39</v>
      </c>
      <c r="P103" s="55"/>
      <c r="Q103" s="59"/>
      <c r="R103" s="59"/>
      <c r="S103" s="59"/>
      <c r="T103" s="59"/>
      <c r="U103" s="59"/>
      <c r="V103" s="59"/>
      <c r="W103" s="59"/>
      <c r="X103" s="59"/>
      <c r="Y103" s="59"/>
      <c r="Z103" s="59"/>
      <c r="AA103" s="59"/>
      <c r="AC103" s="59"/>
      <c r="AMI103"/>
      <c r="AMJ103"/>
    </row>
    <row r="104" spans="1:1024" s="49" customFormat="1" ht="12.75" customHeight="1" x14ac:dyDescent="0.2">
      <c r="A104" s="61">
        <v>43</v>
      </c>
      <c r="B104" s="62" t="s">
        <v>137</v>
      </c>
      <c r="C104" s="61">
        <v>1984</v>
      </c>
      <c r="D104" s="62" t="s">
        <v>169</v>
      </c>
      <c r="E104" s="56">
        <v>1</v>
      </c>
      <c r="F104" s="56" t="s">
        <v>168</v>
      </c>
      <c r="G104" s="56">
        <v>0</v>
      </c>
      <c r="H104" s="56">
        <v>0</v>
      </c>
      <c r="I104" s="56">
        <v>0</v>
      </c>
      <c r="J104" s="56">
        <v>0</v>
      </c>
      <c r="K104" s="56">
        <v>2</v>
      </c>
      <c r="L104" s="56" t="s">
        <v>168</v>
      </c>
      <c r="M104" s="56">
        <v>3</v>
      </c>
      <c r="N104" s="56">
        <v>2</v>
      </c>
      <c r="O104" s="56">
        <v>3</v>
      </c>
      <c r="P104" s="23" t="s">
        <v>168</v>
      </c>
      <c r="Q104" s="63">
        <v>4.3749999999999997E-2</v>
      </c>
      <c r="R104" s="63">
        <v>7.1053240740740695E-2</v>
      </c>
      <c r="S104" s="64">
        <f>R104-Q104</f>
        <v>2.7303240740740697E-2</v>
      </c>
      <c r="T104" s="65">
        <f>TIME(0,0,SUM(E105:P105))</f>
        <v>0</v>
      </c>
      <c r="U104" s="64">
        <f>S104-T104</f>
        <v>2.7303240740740697E-2</v>
      </c>
      <c r="V104" s="61">
        <f>IF(COUNTIF(E104:P104,"=d.") =0,SUM(E104:P104),"d.")</f>
        <v>11</v>
      </c>
      <c r="W104" s="64">
        <f>IF(V104&lt;&gt;"d.",U104+TIME(0,V104,0),"d.")</f>
        <v>3.4942129629629587E-2</v>
      </c>
      <c r="X104" s="66">
        <v>4</v>
      </c>
      <c r="Y104" s="67" t="s">
        <v>168</v>
      </c>
      <c r="Z104" s="67" t="s">
        <v>168</v>
      </c>
      <c r="AA104" s="67" t="s">
        <v>172</v>
      </c>
      <c r="AC104" s="67">
        <f>ROUND(MAX(1*100*(2-W104/$W$104),0),1)</f>
        <v>100</v>
      </c>
      <c r="AMI104"/>
      <c r="AMJ104"/>
    </row>
    <row r="105" spans="1:1024" s="49" customFormat="1" x14ac:dyDescent="0.2">
      <c r="A105" s="61"/>
      <c r="B105" s="62"/>
      <c r="C105" s="61"/>
      <c r="D105" s="62"/>
      <c r="E105" s="57"/>
      <c r="F105" s="57" t="s">
        <v>168</v>
      </c>
      <c r="G105" s="57"/>
      <c r="H105" s="57"/>
      <c r="I105" s="57"/>
      <c r="J105" s="57"/>
      <c r="K105" s="57"/>
      <c r="L105" s="57" t="s">
        <v>168</v>
      </c>
      <c r="M105" s="57" t="s">
        <v>168</v>
      </c>
      <c r="N105" s="57" t="s">
        <v>168</v>
      </c>
      <c r="O105" s="57" t="s">
        <v>168</v>
      </c>
      <c r="P105" s="57" t="s">
        <v>168</v>
      </c>
      <c r="Q105" s="63"/>
      <c r="R105" s="63"/>
      <c r="S105" s="63"/>
      <c r="T105" s="63"/>
      <c r="U105" s="63"/>
      <c r="V105" s="63"/>
      <c r="W105" s="63"/>
      <c r="X105" s="66"/>
      <c r="Y105" s="67"/>
      <c r="Z105" s="67"/>
      <c r="AA105" s="67"/>
      <c r="AC105" s="67"/>
      <c r="AMI105"/>
      <c r="AMJ105"/>
    </row>
    <row r="106" spans="1:1024" s="49" customFormat="1" x14ac:dyDescent="0.2">
      <c r="AMI106"/>
      <c r="AMJ106"/>
    </row>
    <row r="107" spans="1:1024" s="49" customFormat="1" x14ac:dyDescent="0.2">
      <c r="AMI107"/>
      <c r="AMJ107"/>
    </row>
    <row r="108" spans="1:1024" s="49" customFormat="1" x14ac:dyDescent="0.2">
      <c r="AMI108"/>
      <c r="AMJ108"/>
    </row>
    <row r="109" spans="1:1024" s="49" customFormat="1" x14ac:dyDescent="0.2">
      <c r="AMI109"/>
      <c r="AMJ109"/>
    </row>
    <row r="110" spans="1:1024" s="49" customFormat="1" x14ac:dyDescent="0.2">
      <c r="AMI110"/>
      <c r="AMJ110"/>
    </row>
    <row r="111" spans="1:1024" s="49" customFormat="1" x14ac:dyDescent="0.2">
      <c r="AMI111"/>
      <c r="AMJ111"/>
    </row>
    <row r="112" spans="1:1024" s="49" customFormat="1" x14ac:dyDescent="0.2">
      <c r="AMI112"/>
      <c r="AMJ112"/>
    </row>
    <row r="113" spans="1023:1024" s="49" customFormat="1" x14ac:dyDescent="0.2">
      <c r="AMI113"/>
      <c r="AMJ113"/>
    </row>
    <row r="114" spans="1023:1024" s="49" customFormat="1" x14ac:dyDescent="0.2">
      <c r="AMI114"/>
      <c r="AMJ114"/>
    </row>
    <row r="115" spans="1023:1024" s="49" customFormat="1" x14ac:dyDescent="0.2">
      <c r="AMI115"/>
      <c r="AMJ115"/>
    </row>
    <row r="116" spans="1023:1024" s="49" customFormat="1" x14ac:dyDescent="0.2">
      <c r="AMI116"/>
      <c r="AMJ116"/>
    </row>
    <row r="117" spans="1023:1024" s="49" customFormat="1" x14ac:dyDescent="0.2">
      <c r="AMI117"/>
      <c r="AMJ117"/>
    </row>
    <row r="118" spans="1023:1024" s="49" customFormat="1" x14ac:dyDescent="0.2">
      <c r="AMI118"/>
      <c r="AMJ118"/>
    </row>
    <row r="119" spans="1023:1024" s="49" customFormat="1" x14ac:dyDescent="0.2">
      <c r="AMI119"/>
      <c r="AMJ119"/>
    </row>
    <row r="120" spans="1023:1024" s="49" customFormat="1" x14ac:dyDescent="0.2">
      <c r="AMI120"/>
      <c r="AMJ120"/>
    </row>
    <row r="121" spans="1023:1024" s="49" customFormat="1" x14ac:dyDescent="0.2">
      <c r="AMI121"/>
      <c r="AMJ121"/>
    </row>
    <row r="122" spans="1023:1024" s="49" customFormat="1" x14ac:dyDescent="0.2">
      <c r="AMI122"/>
      <c r="AMJ122"/>
    </row>
    <row r="123" spans="1023:1024" s="49" customFormat="1" x14ac:dyDescent="0.2">
      <c r="AMI123"/>
      <c r="AMJ123"/>
    </row>
    <row r="124" spans="1023:1024" s="49" customFormat="1" x14ac:dyDescent="0.2">
      <c r="AMI124"/>
      <c r="AMJ124"/>
    </row>
    <row r="125" spans="1023:1024" s="49" customFormat="1" x14ac:dyDescent="0.2">
      <c r="AMI125"/>
      <c r="AMJ125"/>
    </row>
    <row r="126" spans="1023:1024" s="49" customFormat="1" x14ac:dyDescent="0.2">
      <c r="AMI126"/>
      <c r="AMJ126"/>
    </row>
    <row r="127" spans="1023:1024" s="49" customFormat="1" x14ac:dyDescent="0.2">
      <c r="AMI127"/>
      <c r="AMJ127"/>
    </row>
    <row r="128" spans="1023:1024" s="49" customFormat="1" x14ac:dyDescent="0.2">
      <c r="AMI128"/>
      <c r="AMJ128"/>
    </row>
    <row r="129" spans="1023:1024" s="49" customFormat="1" x14ac:dyDescent="0.2">
      <c r="AMI129"/>
      <c r="AMJ129"/>
    </row>
    <row r="130" spans="1023:1024" s="49" customFormat="1" x14ac:dyDescent="0.2">
      <c r="AMI130"/>
      <c r="AMJ130"/>
    </row>
    <row r="131" spans="1023:1024" s="49" customFormat="1" x14ac:dyDescent="0.2">
      <c r="AMI131"/>
      <c r="AMJ131"/>
    </row>
    <row r="132" spans="1023:1024" s="49" customFormat="1" x14ac:dyDescent="0.2">
      <c r="AMI132"/>
      <c r="AMJ132"/>
    </row>
    <row r="133" spans="1023:1024" s="49" customFormat="1" x14ac:dyDescent="0.2">
      <c r="AMI133"/>
      <c r="AMJ133"/>
    </row>
    <row r="134" spans="1023:1024" s="49" customFormat="1" x14ac:dyDescent="0.2">
      <c r="AMI134"/>
      <c r="AMJ134"/>
    </row>
    <row r="135" spans="1023:1024" s="49" customFormat="1" x14ac:dyDescent="0.2">
      <c r="AMI135"/>
      <c r="AMJ135"/>
    </row>
    <row r="136" spans="1023:1024" s="49" customFormat="1" x14ac:dyDescent="0.2">
      <c r="AMI136"/>
      <c r="AMJ136"/>
    </row>
    <row r="137" spans="1023:1024" s="49" customFormat="1" x14ac:dyDescent="0.25">
      <c r="AMI137"/>
      <c r="AMJ137"/>
    </row>
    <row r="138" spans="1023:1024" s="49" customFormat="1" x14ac:dyDescent="0.2">
      <c r="AMI138"/>
      <c r="AMJ138"/>
    </row>
    <row r="139" spans="1023:1024" s="49" customFormat="1" x14ac:dyDescent="0.2">
      <c r="AMI139"/>
      <c r="AMJ139"/>
    </row>
    <row r="140" spans="1023:1024" s="49" customFormat="1" x14ac:dyDescent="0.2">
      <c r="AMI140"/>
      <c r="AMJ140"/>
    </row>
    <row r="141" spans="1023:1024" s="49" customFormat="1" x14ac:dyDescent="0.2">
      <c r="AMI141"/>
      <c r="AMJ141"/>
    </row>
    <row r="142" spans="1023:1024" s="49" customFormat="1" x14ac:dyDescent="0.2">
      <c r="AMI142"/>
      <c r="AMJ142"/>
    </row>
    <row r="143" spans="1023:1024" s="49" customFormat="1" x14ac:dyDescent="0.2">
      <c r="AMI143"/>
      <c r="AMJ143"/>
    </row>
    <row r="144" spans="1023:1024" s="49" customFormat="1" x14ac:dyDescent="0.2">
      <c r="AMI144"/>
      <c r="AMJ144"/>
    </row>
    <row r="145" spans="1023:1024" s="49" customFormat="1" x14ac:dyDescent="0.2">
      <c r="AMI145"/>
      <c r="AMJ145"/>
    </row>
    <row r="146" spans="1023:1024" s="49" customFormat="1" x14ac:dyDescent="0.2">
      <c r="AMI146"/>
      <c r="AMJ146"/>
    </row>
    <row r="147" spans="1023:1024" s="49" customFormat="1" x14ac:dyDescent="0.2">
      <c r="AMI147"/>
      <c r="AMJ147"/>
    </row>
    <row r="148" spans="1023:1024" s="49" customFormat="1" x14ac:dyDescent="0.2">
      <c r="AMI148"/>
      <c r="AMJ148"/>
    </row>
    <row r="149" spans="1023:1024" s="49" customFormat="1" x14ac:dyDescent="0.2">
      <c r="AMI149"/>
      <c r="AMJ149"/>
    </row>
    <row r="150" spans="1023:1024" s="49" customFormat="1" x14ac:dyDescent="0.2">
      <c r="AMI150"/>
      <c r="AMJ150"/>
    </row>
    <row r="151" spans="1023:1024" s="49" customFormat="1" x14ac:dyDescent="0.2">
      <c r="AMI151"/>
      <c r="AMJ151"/>
    </row>
    <row r="152" spans="1023:1024" s="49" customFormat="1" x14ac:dyDescent="0.2">
      <c r="AMI152"/>
      <c r="AMJ152"/>
    </row>
    <row r="153" spans="1023:1024" s="49" customFormat="1" x14ac:dyDescent="0.2">
      <c r="AMI153"/>
      <c r="AMJ153"/>
    </row>
    <row r="154" spans="1023:1024" s="49" customFormat="1" x14ac:dyDescent="0.2">
      <c r="AMI154"/>
      <c r="AMJ154"/>
    </row>
    <row r="155" spans="1023:1024" s="49" customFormat="1" x14ac:dyDescent="0.2">
      <c r="AMI155"/>
      <c r="AMJ155"/>
    </row>
    <row r="156" spans="1023:1024" s="49" customFormat="1" x14ac:dyDescent="0.2">
      <c r="AMI156"/>
      <c r="AMJ156"/>
    </row>
    <row r="157" spans="1023:1024" s="49" customFormat="1" x14ac:dyDescent="0.2">
      <c r="AMI157"/>
      <c r="AMJ157"/>
    </row>
    <row r="158" spans="1023:1024" s="49" customFormat="1" x14ac:dyDescent="0.2">
      <c r="AMI158"/>
      <c r="AMJ158"/>
    </row>
    <row r="159" spans="1023:1024" s="49" customFormat="1" x14ac:dyDescent="0.2">
      <c r="AMI159"/>
      <c r="AMJ159"/>
    </row>
    <row r="160" spans="1023:1024" s="49" customFormat="1" x14ac:dyDescent="0.2">
      <c r="AMI160"/>
      <c r="AMJ160"/>
    </row>
    <row r="161" spans="1023:1024" s="49" customFormat="1" x14ac:dyDescent="0.2">
      <c r="AMI161"/>
      <c r="AMJ161"/>
    </row>
    <row r="162" spans="1023:1024" s="49" customFormat="1" x14ac:dyDescent="0.2">
      <c r="AMI162"/>
      <c r="AMJ162"/>
    </row>
    <row r="163" spans="1023:1024" s="49" customFormat="1" x14ac:dyDescent="0.2">
      <c r="AMI163"/>
      <c r="AMJ163"/>
    </row>
    <row r="164" spans="1023:1024" s="49" customFormat="1" x14ac:dyDescent="0.2">
      <c r="AMI164"/>
      <c r="AMJ164"/>
    </row>
    <row r="165" spans="1023:1024" s="49" customFormat="1" x14ac:dyDescent="0.2">
      <c r="AMI165"/>
      <c r="AMJ165"/>
    </row>
    <row r="166" spans="1023:1024" s="49" customFormat="1" x14ac:dyDescent="0.2">
      <c r="AMI166"/>
      <c r="AMJ166"/>
    </row>
    <row r="167" spans="1023:1024" s="49" customFormat="1" x14ac:dyDescent="0.2">
      <c r="AMI167"/>
      <c r="AMJ167"/>
    </row>
    <row r="168" spans="1023:1024" s="49" customFormat="1" x14ac:dyDescent="0.2">
      <c r="AMI168"/>
      <c r="AMJ168"/>
    </row>
    <row r="169" spans="1023:1024" s="49" customFormat="1" x14ac:dyDescent="0.2">
      <c r="AMI169"/>
      <c r="AMJ169"/>
    </row>
    <row r="170" spans="1023:1024" s="49" customFormat="1" x14ac:dyDescent="0.2">
      <c r="AMI170"/>
      <c r="AMJ170"/>
    </row>
    <row r="171" spans="1023:1024" s="49" customFormat="1" x14ac:dyDescent="0.2">
      <c r="AMI171"/>
      <c r="AMJ171"/>
    </row>
    <row r="172" spans="1023:1024" s="49" customFormat="1" x14ac:dyDescent="0.2">
      <c r="AMI172"/>
      <c r="AMJ172"/>
    </row>
    <row r="173" spans="1023:1024" s="49" customFormat="1" x14ac:dyDescent="0.2">
      <c r="AMI173"/>
      <c r="AMJ173"/>
    </row>
    <row r="174" spans="1023:1024" s="49" customFormat="1" x14ac:dyDescent="0.2">
      <c r="AMI174"/>
      <c r="AMJ174"/>
    </row>
    <row r="175" spans="1023:1024" s="49" customFormat="1" x14ac:dyDescent="0.2">
      <c r="AMI175"/>
      <c r="AMJ175"/>
    </row>
    <row r="176" spans="1023:1024" s="49" customFormat="1" x14ac:dyDescent="0.2">
      <c r="AMI176"/>
      <c r="AMJ176"/>
    </row>
    <row r="177" spans="1023:1024" s="49" customFormat="1" x14ac:dyDescent="0.2">
      <c r="AMI177"/>
      <c r="AMJ177"/>
    </row>
    <row r="178" spans="1023:1024" s="49" customFormat="1" x14ac:dyDescent="0.2">
      <c r="AMI178"/>
      <c r="AMJ178"/>
    </row>
    <row r="179" spans="1023:1024" s="49" customFormat="1" x14ac:dyDescent="0.2">
      <c r="AMI179"/>
      <c r="AMJ179"/>
    </row>
    <row r="180" spans="1023:1024" s="49" customFormat="1" x14ac:dyDescent="0.2">
      <c r="AMI180"/>
      <c r="AMJ180"/>
    </row>
    <row r="181" spans="1023:1024" s="49" customFormat="1" x14ac:dyDescent="0.2">
      <c r="AMI181"/>
      <c r="AMJ181"/>
    </row>
    <row r="182" spans="1023:1024" s="49" customFormat="1" x14ac:dyDescent="0.2">
      <c r="AMI182"/>
      <c r="AMJ182"/>
    </row>
    <row r="183" spans="1023:1024" s="49" customFormat="1" x14ac:dyDescent="0.2">
      <c r="AMI183"/>
      <c r="AMJ183"/>
    </row>
    <row r="184" spans="1023:1024" s="49" customFormat="1" x14ac:dyDescent="0.2">
      <c r="AMI184"/>
      <c r="AMJ184"/>
    </row>
    <row r="185" spans="1023:1024" s="49" customFormat="1" x14ac:dyDescent="0.2">
      <c r="AMI185"/>
      <c r="AMJ185"/>
    </row>
    <row r="186" spans="1023:1024" s="49" customFormat="1" x14ac:dyDescent="0.2">
      <c r="AMI186"/>
      <c r="AMJ186"/>
    </row>
    <row r="187" spans="1023:1024" s="49" customFormat="1" x14ac:dyDescent="0.2">
      <c r="AMI187"/>
      <c r="AMJ187"/>
    </row>
    <row r="188" spans="1023:1024" s="49" customFormat="1" x14ac:dyDescent="0.2">
      <c r="AMI188"/>
      <c r="AMJ188"/>
    </row>
    <row r="189" spans="1023:1024" s="49" customFormat="1" x14ac:dyDescent="0.2">
      <c r="AMI189"/>
      <c r="AMJ189"/>
    </row>
    <row r="190" spans="1023:1024" s="49" customFormat="1" x14ac:dyDescent="0.2">
      <c r="AMI190"/>
      <c r="AMJ190"/>
    </row>
    <row r="191" spans="1023:1024" s="49" customFormat="1" x14ac:dyDescent="0.2">
      <c r="AMI191"/>
      <c r="AMJ191"/>
    </row>
    <row r="192" spans="1023:1024" s="49" customFormat="1" x14ac:dyDescent="0.2">
      <c r="AMI192"/>
      <c r="AMJ192"/>
    </row>
    <row r="193" spans="1023:1024" s="49" customFormat="1" x14ac:dyDescent="0.2">
      <c r="AMI193"/>
      <c r="AMJ193"/>
    </row>
    <row r="194" spans="1023:1024" s="49" customFormat="1" x14ac:dyDescent="0.2">
      <c r="AMI194"/>
      <c r="AMJ194"/>
    </row>
    <row r="195" spans="1023:1024" s="49" customFormat="1" x14ac:dyDescent="0.2">
      <c r="AMI195"/>
      <c r="AMJ195"/>
    </row>
    <row r="196" spans="1023:1024" s="49" customFormat="1" x14ac:dyDescent="0.2">
      <c r="AMI196"/>
      <c r="AMJ196"/>
    </row>
    <row r="197" spans="1023:1024" s="49" customFormat="1" x14ac:dyDescent="0.2">
      <c r="AMI197"/>
      <c r="AMJ197"/>
    </row>
    <row r="198" spans="1023:1024" s="49" customFormat="1" x14ac:dyDescent="0.2">
      <c r="AMI198"/>
      <c r="AMJ198"/>
    </row>
    <row r="199" spans="1023:1024" s="49" customFormat="1" x14ac:dyDescent="0.2">
      <c r="AMI199"/>
      <c r="AMJ199"/>
    </row>
    <row r="200" spans="1023:1024" s="49" customFormat="1" x14ac:dyDescent="0.2">
      <c r="AMI200"/>
      <c r="AMJ200"/>
    </row>
    <row r="201" spans="1023:1024" s="49" customFormat="1" x14ac:dyDescent="0.2">
      <c r="AMI201"/>
      <c r="AMJ201"/>
    </row>
    <row r="202" spans="1023:1024" s="49" customFormat="1" x14ac:dyDescent="0.2">
      <c r="AMI202"/>
      <c r="AMJ202"/>
    </row>
    <row r="203" spans="1023:1024" s="49" customFormat="1" x14ac:dyDescent="0.2">
      <c r="AMI203"/>
      <c r="AMJ203"/>
    </row>
    <row r="204" spans="1023:1024" s="49" customFormat="1" x14ac:dyDescent="0.2">
      <c r="AMI204"/>
      <c r="AMJ204"/>
    </row>
    <row r="205" spans="1023:1024" s="49" customFormat="1" x14ac:dyDescent="0.2">
      <c r="AMI205"/>
      <c r="AMJ205"/>
    </row>
    <row r="206" spans="1023:1024" s="49" customFormat="1" x14ac:dyDescent="0.2">
      <c r="AMI206"/>
      <c r="AMJ206"/>
    </row>
    <row r="207" spans="1023:1024" s="49" customFormat="1" x14ac:dyDescent="0.2">
      <c r="AMI207"/>
      <c r="AMJ207"/>
    </row>
    <row r="208" spans="1023:1024" s="49" customFormat="1" x14ac:dyDescent="0.2">
      <c r="AMI208"/>
      <c r="AMJ208"/>
    </row>
    <row r="209" spans="1023:1024" s="49" customFormat="1" x14ac:dyDescent="0.2">
      <c r="AMI209"/>
      <c r="AMJ209"/>
    </row>
    <row r="210" spans="1023:1024" s="49" customFormat="1" x14ac:dyDescent="0.2">
      <c r="AMI210"/>
      <c r="AMJ210"/>
    </row>
    <row r="211" spans="1023:1024" s="49" customFormat="1" x14ac:dyDescent="0.2">
      <c r="AMI211"/>
      <c r="AMJ211"/>
    </row>
    <row r="212" spans="1023:1024" s="49" customFormat="1" x14ac:dyDescent="0.2">
      <c r="AMI212"/>
      <c r="AMJ212"/>
    </row>
    <row r="213" spans="1023:1024" s="49" customFormat="1" x14ac:dyDescent="0.2">
      <c r="AMI213"/>
      <c r="AMJ213"/>
    </row>
    <row r="214" spans="1023:1024" s="49" customFormat="1" x14ac:dyDescent="0.2">
      <c r="AMI214"/>
      <c r="AMJ214"/>
    </row>
    <row r="215" spans="1023:1024" s="49" customFormat="1" x14ac:dyDescent="0.2">
      <c r="AMI215"/>
      <c r="AMJ215"/>
    </row>
    <row r="216" spans="1023:1024" s="49" customFormat="1" x14ac:dyDescent="0.2">
      <c r="AMI216"/>
      <c r="AMJ216"/>
    </row>
    <row r="217" spans="1023:1024" s="49" customFormat="1" x14ac:dyDescent="0.2">
      <c r="AMI217"/>
      <c r="AMJ217"/>
    </row>
    <row r="218" spans="1023:1024" s="49" customFormat="1" x14ac:dyDescent="0.2">
      <c r="AMI218"/>
      <c r="AMJ218"/>
    </row>
    <row r="219" spans="1023:1024" s="49" customFormat="1" x14ac:dyDescent="0.2">
      <c r="AMI219"/>
      <c r="AMJ219"/>
    </row>
    <row r="220" spans="1023:1024" s="49" customFormat="1" x14ac:dyDescent="0.2">
      <c r="AMI220"/>
      <c r="AMJ220"/>
    </row>
    <row r="221" spans="1023:1024" s="49" customFormat="1" x14ac:dyDescent="0.2">
      <c r="AMI221"/>
      <c r="AMJ221"/>
    </row>
    <row r="222" spans="1023:1024" s="49" customFormat="1" x14ac:dyDescent="0.2">
      <c r="AMI222"/>
      <c r="AMJ222"/>
    </row>
    <row r="223" spans="1023:1024" s="49" customFormat="1" x14ac:dyDescent="0.2">
      <c r="AMI223"/>
      <c r="AMJ223"/>
    </row>
    <row r="224" spans="1023:1024" s="49" customFormat="1" x14ac:dyDescent="0.2">
      <c r="AMI224"/>
      <c r="AMJ224"/>
    </row>
    <row r="225" spans="1023:1024" s="49" customFormat="1" x14ac:dyDescent="0.2">
      <c r="AMI225"/>
      <c r="AMJ225"/>
    </row>
    <row r="226" spans="1023:1024" s="49" customFormat="1" x14ac:dyDescent="0.2">
      <c r="AMI226"/>
      <c r="AMJ226"/>
    </row>
    <row r="227" spans="1023:1024" s="49" customFormat="1" x14ac:dyDescent="0.2">
      <c r="AMI227"/>
      <c r="AMJ227"/>
    </row>
    <row r="228" spans="1023:1024" s="49" customFormat="1" x14ac:dyDescent="0.2">
      <c r="AMI228"/>
      <c r="AMJ228"/>
    </row>
    <row r="229" spans="1023:1024" s="49" customFormat="1" x14ac:dyDescent="0.2">
      <c r="AMI229"/>
      <c r="AMJ229"/>
    </row>
    <row r="230" spans="1023:1024" s="49" customFormat="1" x14ac:dyDescent="0.2">
      <c r="AMI230"/>
      <c r="AMJ230"/>
    </row>
    <row r="231" spans="1023:1024" s="49" customFormat="1" x14ac:dyDescent="0.2">
      <c r="AMI231"/>
      <c r="AMJ231"/>
    </row>
    <row r="232" spans="1023:1024" s="49" customFormat="1" x14ac:dyDescent="0.2">
      <c r="AMI232"/>
      <c r="AMJ232"/>
    </row>
    <row r="233" spans="1023:1024" s="49" customFormat="1" x14ac:dyDescent="0.2">
      <c r="AMI233"/>
      <c r="AMJ233"/>
    </row>
    <row r="234" spans="1023:1024" s="49" customFormat="1" x14ac:dyDescent="0.2">
      <c r="AMI234"/>
      <c r="AMJ234"/>
    </row>
    <row r="235" spans="1023:1024" s="49" customFormat="1" x14ac:dyDescent="0.2">
      <c r="AMI235"/>
      <c r="AMJ235"/>
    </row>
    <row r="236" spans="1023:1024" s="49" customFormat="1" x14ac:dyDescent="0.2">
      <c r="AMI236"/>
      <c r="AMJ236"/>
    </row>
    <row r="237" spans="1023:1024" s="49" customFormat="1" x14ac:dyDescent="0.2">
      <c r="AMI237"/>
      <c r="AMJ237"/>
    </row>
    <row r="238" spans="1023:1024" s="49" customFormat="1" x14ac:dyDescent="0.2">
      <c r="AMI238"/>
      <c r="AMJ238"/>
    </row>
    <row r="239" spans="1023:1024" s="49" customFormat="1" x14ac:dyDescent="0.2">
      <c r="AMI239"/>
      <c r="AMJ239"/>
    </row>
    <row r="240" spans="1023:1024" s="49" customFormat="1" x14ac:dyDescent="0.2">
      <c r="AMI240"/>
      <c r="AMJ240"/>
    </row>
    <row r="241" spans="1023:1024" s="49" customFormat="1" x14ac:dyDescent="0.2">
      <c r="AMI241"/>
      <c r="AMJ241"/>
    </row>
    <row r="242" spans="1023:1024" s="49" customFormat="1" x14ac:dyDescent="0.2">
      <c r="AMI242"/>
      <c r="AMJ242"/>
    </row>
    <row r="243" spans="1023:1024" s="49" customFormat="1" x14ac:dyDescent="0.2">
      <c r="AMI243"/>
      <c r="AMJ243"/>
    </row>
    <row r="244" spans="1023:1024" s="49" customFormat="1" x14ac:dyDescent="0.2">
      <c r="AMI244"/>
      <c r="AMJ244"/>
    </row>
    <row r="245" spans="1023:1024" s="49" customFormat="1" x14ac:dyDescent="0.2">
      <c r="AMI245"/>
      <c r="AMJ245"/>
    </row>
    <row r="246" spans="1023:1024" s="49" customFormat="1" x14ac:dyDescent="0.2">
      <c r="AMI246"/>
      <c r="AMJ246"/>
    </row>
    <row r="247" spans="1023:1024" s="49" customFormat="1" x14ac:dyDescent="0.2">
      <c r="AMI247"/>
      <c r="AMJ247"/>
    </row>
    <row r="248" spans="1023:1024" s="49" customFormat="1" x14ac:dyDescent="0.2">
      <c r="AMI248"/>
      <c r="AMJ248"/>
    </row>
    <row r="249" spans="1023:1024" s="49" customFormat="1" x14ac:dyDescent="0.2">
      <c r="AMI249"/>
      <c r="AMJ249"/>
    </row>
    <row r="250" spans="1023:1024" s="49" customFormat="1" x14ac:dyDescent="0.2">
      <c r="AMI250"/>
      <c r="AMJ250"/>
    </row>
    <row r="251" spans="1023:1024" s="49" customFormat="1" x14ac:dyDescent="0.2">
      <c r="AMI251"/>
      <c r="AMJ251"/>
    </row>
    <row r="252" spans="1023:1024" s="49" customFormat="1" x14ac:dyDescent="0.2">
      <c r="AMI252"/>
      <c r="AMJ252"/>
    </row>
    <row r="253" spans="1023:1024" s="49" customFormat="1" x14ac:dyDescent="0.2">
      <c r="AMI253"/>
      <c r="AMJ253"/>
    </row>
    <row r="254" spans="1023:1024" s="49" customFormat="1" x14ac:dyDescent="0.2">
      <c r="AMI254"/>
      <c r="AMJ254"/>
    </row>
    <row r="255" spans="1023:1024" s="49" customFormat="1" x14ac:dyDescent="0.2">
      <c r="AMI255"/>
      <c r="AMJ255"/>
    </row>
    <row r="256" spans="1023:1024" s="49" customFormat="1" x14ac:dyDescent="0.2">
      <c r="AMI256"/>
      <c r="AMJ256"/>
    </row>
    <row r="257" spans="1023:1024" s="49" customFormat="1" x14ac:dyDescent="0.2">
      <c r="AMI257"/>
      <c r="AMJ257"/>
    </row>
    <row r="258" spans="1023:1024" s="49" customFormat="1" x14ac:dyDescent="0.2">
      <c r="AMI258"/>
      <c r="AMJ258"/>
    </row>
    <row r="259" spans="1023:1024" s="49" customFormat="1" x14ac:dyDescent="0.2">
      <c r="AMI259"/>
      <c r="AMJ259"/>
    </row>
    <row r="260" spans="1023:1024" s="49" customFormat="1" x14ac:dyDescent="0.2">
      <c r="AMI260"/>
      <c r="AMJ260"/>
    </row>
    <row r="261" spans="1023:1024" s="49" customFormat="1" x14ac:dyDescent="0.2">
      <c r="AMI261"/>
      <c r="AMJ261"/>
    </row>
    <row r="262" spans="1023:1024" s="49" customFormat="1" x14ac:dyDescent="0.2">
      <c r="AMI262"/>
      <c r="AMJ262"/>
    </row>
    <row r="263" spans="1023:1024" s="49" customFormat="1" x14ac:dyDescent="0.2">
      <c r="AMI263"/>
      <c r="AMJ263"/>
    </row>
    <row r="264" spans="1023:1024" s="49" customFormat="1" x14ac:dyDescent="0.2">
      <c r="AMI264"/>
      <c r="AMJ264"/>
    </row>
    <row r="265" spans="1023:1024" s="49" customFormat="1" x14ac:dyDescent="0.2">
      <c r="AMI265"/>
      <c r="AMJ265"/>
    </row>
    <row r="266" spans="1023:1024" s="49" customFormat="1" x14ac:dyDescent="0.2">
      <c r="AMI266"/>
      <c r="AMJ266"/>
    </row>
    <row r="267" spans="1023:1024" s="49" customFormat="1" x14ac:dyDescent="0.2">
      <c r="AMI267"/>
      <c r="AMJ267"/>
    </row>
    <row r="268" spans="1023:1024" s="49" customFormat="1" x14ac:dyDescent="0.2">
      <c r="AMI268"/>
      <c r="AMJ268"/>
    </row>
    <row r="269" spans="1023:1024" s="49" customFormat="1" x14ac:dyDescent="0.2">
      <c r="AMI269"/>
      <c r="AMJ269"/>
    </row>
    <row r="270" spans="1023:1024" s="49" customFormat="1" x14ac:dyDescent="0.2">
      <c r="AMI270"/>
      <c r="AMJ270"/>
    </row>
    <row r="271" spans="1023:1024" s="49" customFormat="1" x14ac:dyDescent="0.2">
      <c r="AMI271"/>
      <c r="AMJ271"/>
    </row>
    <row r="272" spans="1023:1024" s="49" customFormat="1" x14ac:dyDescent="0.2">
      <c r="AMI272"/>
      <c r="AMJ272"/>
    </row>
    <row r="273" spans="1023:1024" s="49" customFormat="1" x14ac:dyDescent="0.2">
      <c r="AMI273"/>
      <c r="AMJ273"/>
    </row>
    <row r="274" spans="1023:1024" s="49" customFormat="1" x14ac:dyDescent="0.2">
      <c r="AMI274"/>
      <c r="AMJ274"/>
    </row>
    <row r="275" spans="1023:1024" s="49" customFormat="1" x14ac:dyDescent="0.2">
      <c r="AMI275"/>
      <c r="AMJ275"/>
    </row>
    <row r="276" spans="1023:1024" s="49" customFormat="1" x14ac:dyDescent="0.2">
      <c r="AMI276"/>
      <c r="AMJ276"/>
    </row>
    <row r="277" spans="1023:1024" s="49" customFormat="1" x14ac:dyDescent="0.2">
      <c r="AMI277"/>
      <c r="AMJ277"/>
    </row>
    <row r="278" spans="1023:1024" s="49" customFormat="1" x14ac:dyDescent="0.2">
      <c r="AMI278"/>
      <c r="AMJ278"/>
    </row>
    <row r="279" spans="1023:1024" s="49" customFormat="1" x14ac:dyDescent="0.2">
      <c r="AMI279"/>
      <c r="AMJ279"/>
    </row>
    <row r="280" spans="1023:1024" s="49" customFormat="1" x14ac:dyDescent="0.2">
      <c r="AMI280"/>
      <c r="AMJ280"/>
    </row>
    <row r="281" spans="1023:1024" s="49" customFormat="1" x14ac:dyDescent="0.2">
      <c r="AMI281"/>
      <c r="AMJ281"/>
    </row>
    <row r="282" spans="1023:1024" s="49" customFormat="1" x14ac:dyDescent="0.2">
      <c r="AMI282"/>
      <c r="AMJ282"/>
    </row>
    <row r="283" spans="1023:1024" s="49" customFormat="1" x14ac:dyDescent="0.2">
      <c r="AMI283"/>
      <c r="AMJ283"/>
    </row>
    <row r="284" spans="1023:1024" s="49" customFormat="1" x14ac:dyDescent="0.2">
      <c r="AMI284"/>
      <c r="AMJ284"/>
    </row>
    <row r="285" spans="1023:1024" s="49" customFormat="1" x14ac:dyDescent="0.2">
      <c r="AMI285"/>
      <c r="AMJ285"/>
    </row>
    <row r="286" spans="1023:1024" s="49" customFormat="1" x14ac:dyDescent="0.2">
      <c r="AMI286"/>
      <c r="AMJ286"/>
    </row>
    <row r="287" spans="1023:1024" s="49" customFormat="1" x14ac:dyDescent="0.2">
      <c r="AMI287"/>
      <c r="AMJ287"/>
    </row>
    <row r="288" spans="1023:1024" s="49" customFormat="1" x14ac:dyDescent="0.2">
      <c r="AMI288"/>
      <c r="AMJ288"/>
    </row>
    <row r="289" spans="1023:1024" s="49" customFormat="1" x14ac:dyDescent="0.2">
      <c r="AMI289"/>
      <c r="AMJ289"/>
    </row>
    <row r="290" spans="1023:1024" s="49" customFormat="1" x14ac:dyDescent="0.2">
      <c r="AMI290"/>
      <c r="AMJ290"/>
    </row>
    <row r="291" spans="1023:1024" s="49" customFormat="1" x14ac:dyDescent="0.2">
      <c r="AMI291"/>
      <c r="AMJ291"/>
    </row>
    <row r="292" spans="1023:1024" s="49" customFormat="1" x14ac:dyDescent="0.2">
      <c r="AMI292"/>
      <c r="AMJ292"/>
    </row>
    <row r="293" spans="1023:1024" s="49" customFormat="1" x14ac:dyDescent="0.2">
      <c r="AMI293"/>
      <c r="AMJ293"/>
    </row>
    <row r="294" spans="1023:1024" s="49" customFormat="1" x14ac:dyDescent="0.2">
      <c r="AMI294"/>
      <c r="AMJ294"/>
    </row>
    <row r="295" spans="1023:1024" s="49" customFormat="1" x14ac:dyDescent="0.2">
      <c r="AMI295"/>
      <c r="AMJ295"/>
    </row>
    <row r="296" spans="1023:1024" s="49" customFormat="1" x14ac:dyDescent="0.2">
      <c r="AMI296"/>
      <c r="AMJ296"/>
    </row>
    <row r="297" spans="1023:1024" s="49" customFormat="1" x14ac:dyDescent="0.2">
      <c r="AMI297"/>
      <c r="AMJ297"/>
    </row>
    <row r="298" spans="1023:1024" s="49" customFormat="1" x14ac:dyDescent="0.2">
      <c r="AMI298"/>
      <c r="AMJ298"/>
    </row>
    <row r="299" spans="1023:1024" s="49" customFormat="1" x14ac:dyDescent="0.2">
      <c r="AMI299"/>
      <c r="AMJ299"/>
    </row>
    <row r="300" spans="1023:1024" s="49" customFormat="1" x14ac:dyDescent="0.2">
      <c r="AMI300"/>
      <c r="AMJ300"/>
    </row>
    <row r="301" spans="1023:1024" s="49" customFormat="1" x14ac:dyDescent="0.2">
      <c r="AMI301"/>
      <c r="AMJ301"/>
    </row>
    <row r="302" spans="1023:1024" s="49" customFormat="1" x14ac:dyDescent="0.2">
      <c r="AMI302"/>
      <c r="AMJ302"/>
    </row>
    <row r="303" spans="1023:1024" s="49" customFormat="1" x14ac:dyDescent="0.2">
      <c r="AMI303"/>
      <c r="AMJ303"/>
    </row>
    <row r="304" spans="1023:1024" s="49" customFormat="1" x14ac:dyDescent="0.2">
      <c r="AMI304"/>
      <c r="AMJ304"/>
    </row>
    <row r="305" spans="1023:1024" s="49" customFormat="1" x14ac:dyDescent="0.2">
      <c r="AMI305"/>
      <c r="AMJ305"/>
    </row>
    <row r="306" spans="1023:1024" s="49" customFormat="1" x14ac:dyDescent="0.2">
      <c r="AMI306"/>
      <c r="AMJ306"/>
    </row>
    <row r="307" spans="1023:1024" s="49" customFormat="1" x14ac:dyDescent="0.2">
      <c r="AMI307"/>
      <c r="AMJ307"/>
    </row>
    <row r="308" spans="1023:1024" s="49" customFormat="1" x14ac:dyDescent="0.2">
      <c r="AMI308"/>
      <c r="AMJ308"/>
    </row>
    <row r="309" spans="1023:1024" s="49" customFormat="1" x14ac:dyDescent="0.2">
      <c r="AMI309"/>
      <c r="AMJ309"/>
    </row>
    <row r="310" spans="1023:1024" s="49" customFormat="1" x14ac:dyDescent="0.2">
      <c r="AMI310"/>
      <c r="AMJ310"/>
    </row>
    <row r="311" spans="1023:1024" s="49" customFormat="1" x14ac:dyDescent="0.2">
      <c r="AMI311"/>
      <c r="AMJ311"/>
    </row>
    <row r="312" spans="1023:1024" s="49" customFormat="1" x14ac:dyDescent="0.2">
      <c r="AMI312"/>
      <c r="AMJ312"/>
    </row>
    <row r="313" spans="1023:1024" s="49" customFormat="1" x14ac:dyDescent="0.2">
      <c r="AMI313"/>
      <c r="AMJ313"/>
    </row>
    <row r="314" spans="1023:1024" s="49" customFormat="1" x14ac:dyDescent="0.2">
      <c r="AMI314"/>
      <c r="AMJ314"/>
    </row>
    <row r="315" spans="1023:1024" s="49" customFormat="1" x14ac:dyDescent="0.2">
      <c r="AMI315"/>
      <c r="AMJ315"/>
    </row>
    <row r="316" spans="1023:1024" s="49" customFormat="1" x14ac:dyDescent="0.2">
      <c r="AMI316"/>
      <c r="AMJ316"/>
    </row>
    <row r="317" spans="1023:1024" s="49" customFormat="1" x14ac:dyDescent="0.2">
      <c r="AMI317"/>
      <c r="AMJ317"/>
    </row>
    <row r="318" spans="1023:1024" s="49" customFormat="1" x14ac:dyDescent="0.2">
      <c r="AMI318"/>
      <c r="AMJ318"/>
    </row>
    <row r="319" spans="1023:1024" s="49" customFormat="1" x14ac:dyDescent="0.2">
      <c r="AMI319"/>
      <c r="AMJ319"/>
    </row>
    <row r="320" spans="1023:1024" s="49" customFormat="1" x14ac:dyDescent="0.2">
      <c r="AMI320"/>
      <c r="AMJ320"/>
    </row>
    <row r="321" spans="1023:1024" s="49" customFormat="1" x14ac:dyDescent="0.2">
      <c r="AMI321"/>
      <c r="AMJ321"/>
    </row>
    <row r="322" spans="1023:1024" s="49" customFormat="1" x14ac:dyDescent="0.2">
      <c r="AMI322"/>
      <c r="AMJ322"/>
    </row>
    <row r="323" spans="1023:1024" s="49" customFormat="1" x14ac:dyDescent="0.2">
      <c r="AMI323"/>
      <c r="AMJ323"/>
    </row>
    <row r="324" spans="1023:1024" s="49" customFormat="1" x14ac:dyDescent="0.2">
      <c r="AMI324"/>
      <c r="AMJ324"/>
    </row>
    <row r="325" spans="1023:1024" s="49" customFormat="1" x14ac:dyDescent="0.2">
      <c r="AMI325"/>
      <c r="AMJ325"/>
    </row>
    <row r="326" spans="1023:1024" s="49" customFormat="1" x14ac:dyDescent="0.2">
      <c r="AMI326"/>
      <c r="AMJ326"/>
    </row>
    <row r="327" spans="1023:1024" s="49" customFormat="1" x14ac:dyDescent="0.2">
      <c r="AMI327"/>
      <c r="AMJ327"/>
    </row>
    <row r="328" spans="1023:1024" s="49" customFormat="1" x14ac:dyDescent="0.2">
      <c r="AMI328"/>
      <c r="AMJ328"/>
    </row>
    <row r="329" spans="1023:1024" s="49" customFormat="1" x14ac:dyDescent="0.2">
      <c r="AMI329"/>
      <c r="AMJ329"/>
    </row>
    <row r="330" spans="1023:1024" s="49" customFormat="1" x14ac:dyDescent="0.2">
      <c r="AMI330"/>
      <c r="AMJ330"/>
    </row>
    <row r="331" spans="1023:1024" s="49" customFormat="1" x14ac:dyDescent="0.2">
      <c r="AMI331"/>
      <c r="AMJ331"/>
    </row>
    <row r="332" spans="1023:1024" s="49" customFormat="1" x14ac:dyDescent="0.2">
      <c r="AMI332"/>
      <c r="AMJ332"/>
    </row>
    <row r="333" spans="1023:1024" s="49" customFormat="1" x14ac:dyDescent="0.2">
      <c r="AMI333"/>
      <c r="AMJ333"/>
    </row>
    <row r="334" spans="1023:1024" s="49" customFormat="1" x14ac:dyDescent="0.2">
      <c r="AMI334"/>
      <c r="AMJ334"/>
    </row>
    <row r="335" spans="1023:1024" s="49" customFormat="1" x14ac:dyDescent="0.2">
      <c r="AMI335"/>
      <c r="AMJ335"/>
    </row>
    <row r="336" spans="1023:1024" s="49" customFormat="1" x14ac:dyDescent="0.2">
      <c r="AMI336"/>
      <c r="AMJ336"/>
    </row>
    <row r="337" spans="1023:1024" s="49" customFormat="1" x14ac:dyDescent="0.2">
      <c r="AMI337"/>
      <c r="AMJ337"/>
    </row>
    <row r="338" spans="1023:1024" s="49" customFormat="1" x14ac:dyDescent="0.2">
      <c r="AMI338"/>
      <c r="AMJ338"/>
    </row>
    <row r="339" spans="1023:1024" s="49" customFormat="1" x14ac:dyDescent="0.2">
      <c r="AMI339"/>
      <c r="AMJ339"/>
    </row>
    <row r="340" spans="1023:1024" s="49" customFormat="1" x14ac:dyDescent="0.2">
      <c r="AMI340"/>
      <c r="AMJ340"/>
    </row>
    <row r="341" spans="1023:1024" s="49" customFormat="1" x14ac:dyDescent="0.2">
      <c r="AMI341"/>
      <c r="AMJ341"/>
    </row>
    <row r="342" spans="1023:1024" s="49" customFormat="1" x14ac:dyDescent="0.2">
      <c r="AMI342"/>
      <c r="AMJ342"/>
    </row>
    <row r="343" spans="1023:1024" s="49" customFormat="1" x14ac:dyDescent="0.2">
      <c r="AMI343"/>
      <c r="AMJ343"/>
    </row>
    <row r="344" spans="1023:1024" s="49" customFormat="1" x14ac:dyDescent="0.2">
      <c r="AMI344"/>
      <c r="AMJ344"/>
    </row>
    <row r="345" spans="1023:1024" s="49" customFormat="1" x14ac:dyDescent="0.2">
      <c r="AMI345"/>
      <c r="AMJ345"/>
    </row>
    <row r="346" spans="1023:1024" s="49" customFormat="1" x14ac:dyDescent="0.2">
      <c r="AMI346"/>
      <c r="AMJ346"/>
    </row>
    <row r="347" spans="1023:1024" s="49" customFormat="1" x14ac:dyDescent="0.2">
      <c r="AMI347"/>
      <c r="AMJ347"/>
    </row>
    <row r="348" spans="1023:1024" s="49" customFormat="1" x14ac:dyDescent="0.2">
      <c r="AMI348"/>
      <c r="AMJ348"/>
    </row>
    <row r="349" spans="1023:1024" s="49" customFormat="1" x14ac:dyDescent="0.2">
      <c r="AMI349"/>
      <c r="AMJ349"/>
    </row>
    <row r="350" spans="1023:1024" s="49" customFormat="1" x14ac:dyDescent="0.2">
      <c r="AMI350"/>
      <c r="AMJ350"/>
    </row>
    <row r="351" spans="1023:1024" s="49" customFormat="1" x14ac:dyDescent="0.2">
      <c r="AMI351"/>
      <c r="AMJ351"/>
    </row>
    <row r="352" spans="1023:1024" s="49" customFormat="1" x14ac:dyDescent="0.2">
      <c r="AMI352"/>
      <c r="AMJ352"/>
    </row>
    <row r="353" spans="1023:1024" s="49" customFormat="1" x14ac:dyDescent="0.2">
      <c r="AMI353"/>
      <c r="AMJ353"/>
    </row>
    <row r="354" spans="1023:1024" s="49" customFormat="1" x14ac:dyDescent="0.2">
      <c r="AMI354"/>
      <c r="AMJ354"/>
    </row>
    <row r="355" spans="1023:1024" s="49" customFormat="1" x14ac:dyDescent="0.2">
      <c r="AMI355"/>
      <c r="AMJ355"/>
    </row>
    <row r="356" spans="1023:1024" s="49" customFormat="1" x14ac:dyDescent="0.2">
      <c r="AMI356"/>
      <c r="AMJ356"/>
    </row>
    <row r="357" spans="1023:1024" s="49" customFormat="1" x14ac:dyDescent="0.2">
      <c r="AMI357"/>
      <c r="AMJ357"/>
    </row>
    <row r="358" spans="1023:1024" s="49" customFormat="1" x14ac:dyDescent="0.2">
      <c r="AMI358"/>
      <c r="AMJ358"/>
    </row>
    <row r="359" spans="1023:1024" s="49" customFormat="1" x14ac:dyDescent="0.2">
      <c r="AMI359"/>
      <c r="AMJ359"/>
    </row>
    <row r="360" spans="1023:1024" s="49" customFormat="1" x14ac:dyDescent="0.2">
      <c r="AMI360"/>
      <c r="AMJ360"/>
    </row>
    <row r="361" spans="1023:1024" s="49" customFormat="1" x14ac:dyDescent="0.2">
      <c r="AMI361"/>
      <c r="AMJ361"/>
    </row>
    <row r="362" spans="1023:1024" s="49" customFormat="1" x14ac:dyDescent="0.2">
      <c r="AMI362"/>
      <c r="AMJ362"/>
    </row>
    <row r="363" spans="1023:1024" s="49" customFormat="1" x14ac:dyDescent="0.2">
      <c r="AMI363"/>
      <c r="AMJ363"/>
    </row>
    <row r="364" spans="1023:1024" s="49" customFormat="1" x14ac:dyDescent="0.2">
      <c r="AMI364"/>
      <c r="AMJ364"/>
    </row>
    <row r="365" spans="1023:1024" s="49" customFormat="1" x14ac:dyDescent="0.2">
      <c r="AMI365"/>
      <c r="AMJ365"/>
    </row>
    <row r="366" spans="1023:1024" s="49" customFormat="1" x14ac:dyDescent="0.2">
      <c r="AMI366"/>
      <c r="AMJ366"/>
    </row>
    <row r="367" spans="1023:1024" s="49" customFormat="1" x14ac:dyDescent="0.2">
      <c r="AMI367"/>
      <c r="AMJ367"/>
    </row>
    <row r="368" spans="1023:1024" s="49" customFormat="1" x14ac:dyDescent="0.2">
      <c r="AMI368"/>
      <c r="AMJ368"/>
    </row>
    <row r="369" spans="1023:1024" s="49" customFormat="1" x14ac:dyDescent="0.2">
      <c r="AMI369"/>
      <c r="AMJ369"/>
    </row>
    <row r="370" spans="1023:1024" s="49" customFormat="1" x14ac:dyDescent="0.2">
      <c r="AMI370"/>
      <c r="AMJ370"/>
    </row>
    <row r="371" spans="1023:1024" s="49" customFormat="1" x14ac:dyDescent="0.2">
      <c r="AMI371"/>
      <c r="AMJ371"/>
    </row>
    <row r="372" spans="1023:1024" s="49" customFormat="1" x14ac:dyDescent="0.2">
      <c r="AMI372"/>
      <c r="AMJ372"/>
    </row>
    <row r="373" spans="1023:1024" s="49" customFormat="1" x14ac:dyDescent="0.2">
      <c r="AMI373"/>
      <c r="AMJ373"/>
    </row>
    <row r="374" spans="1023:1024" s="49" customFormat="1" x14ac:dyDescent="0.2">
      <c r="AMI374"/>
      <c r="AMJ374"/>
    </row>
    <row r="375" spans="1023:1024" s="49" customFormat="1" x14ac:dyDescent="0.2">
      <c r="AMI375"/>
      <c r="AMJ375"/>
    </row>
    <row r="376" spans="1023:1024" s="49" customFormat="1" x14ac:dyDescent="0.2">
      <c r="AMI376"/>
      <c r="AMJ376"/>
    </row>
    <row r="377" spans="1023:1024" s="49" customFormat="1" x14ac:dyDescent="0.2">
      <c r="AMI377"/>
      <c r="AMJ377"/>
    </row>
    <row r="378" spans="1023:1024" s="49" customFormat="1" x14ac:dyDescent="0.2">
      <c r="AMI378"/>
      <c r="AMJ378"/>
    </row>
    <row r="379" spans="1023:1024" s="49" customFormat="1" x14ac:dyDescent="0.2">
      <c r="AMI379"/>
      <c r="AMJ379"/>
    </row>
    <row r="380" spans="1023:1024" s="49" customFormat="1" x14ac:dyDescent="0.2">
      <c r="AMI380"/>
      <c r="AMJ380"/>
    </row>
    <row r="381" spans="1023:1024" s="49" customFormat="1" x14ac:dyDescent="0.2">
      <c r="AMI381"/>
      <c r="AMJ381"/>
    </row>
    <row r="382" spans="1023:1024" s="49" customFormat="1" x14ac:dyDescent="0.2">
      <c r="AMI382"/>
      <c r="AMJ382"/>
    </row>
    <row r="383" spans="1023:1024" s="49" customFormat="1" x14ac:dyDescent="0.2">
      <c r="AMI383"/>
      <c r="AMJ383"/>
    </row>
    <row r="384" spans="1023:1024" s="49" customFormat="1" x14ac:dyDescent="0.2">
      <c r="AMI384"/>
      <c r="AMJ384"/>
    </row>
    <row r="385" spans="1023:1024" s="49" customFormat="1" x14ac:dyDescent="0.2">
      <c r="AMI385"/>
      <c r="AMJ385"/>
    </row>
    <row r="386" spans="1023:1024" s="49" customFormat="1" x14ac:dyDescent="0.2">
      <c r="AMI386"/>
      <c r="AMJ386"/>
    </row>
    <row r="387" spans="1023:1024" s="49" customFormat="1" x14ac:dyDescent="0.2">
      <c r="AMI387"/>
      <c r="AMJ387"/>
    </row>
    <row r="388" spans="1023:1024" s="49" customFormat="1" x14ac:dyDescent="0.2">
      <c r="AMI388"/>
      <c r="AMJ388"/>
    </row>
    <row r="389" spans="1023:1024" s="49" customFormat="1" x14ac:dyDescent="0.2">
      <c r="AMI389"/>
      <c r="AMJ389"/>
    </row>
    <row r="390" spans="1023:1024" s="49" customFormat="1" x14ac:dyDescent="0.2">
      <c r="AMI390"/>
      <c r="AMJ390"/>
    </row>
    <row r="391" spans="1023:1024" s="49" customFormat="1" x14ac:dyDescent="0.2">
      <c r="AMI391"/>
      <c r="AMJ391"/>
    </row>
    <row r="392" spans="1023:1024" s="49" customFormat="1" x14ac:dyDescent="0.2">
      <c r="AMI392"/>
      <c r="AMJ392"/>
    </row>
    <row r="393" spans="1023:1024" s="49" customFormat="1" x14ac:dyDescent="0.2">
      <c r="AMI393"/>
      <c r="AMJ393"/>
    </row>
    <row r="394" spans="1023:1024" s="49" customFormat="1" x14ac:dyDescent="0.2">
      <c r="AMI394"/>
      <c r="AMJ394"/>
    </row>
    <row r="395" spans="1023:1024" s="49" customFormat="1" x14ac:dyDescent="0.2">
      <c r="AMI395"/>
      <c r="AMJ395"/>
    </row>
    <row r="396" spans="1023:1024" s="49" customFormat="1" x14ac:dyDescent="0.2">
      <c r="AMI396"/>
      <c r="AMJ396"/>
    </row>
    <row r="397" spans="1023:1024" s="49" customFormat="1" x14ac:dyDescent="0.2">
      <c r="AMI397"/>
      <c r="AMJ397"/>
    </row>
    <row r="398" spans="1023:1024" s="49" customFormat="1" x14ac:dyDescent="0.2">
      <c r="AMI398"/>
      <c r="AMJ398"/>
    </row>
    <row r="399" spans="1023:1024" s="49" customFormat="1" x14ac:dyDescent="0.2">
      <c r="AMI399"/>
      <c r="AMJ399"/>
    </row>
    <row r="400" spans="1023:1024" s="49" customFormat="1" x14ac:dyDescent="0.2">
      <c r="AMI400"/>
      <c r="AMJ400"/>
    </row>
    <row r="401" spans="1023:1024" s="49" customFormat="1" x14ac:dyDescent="0.2">
      <c r="AMI401"/>
      <c r="AMJ401"/>
    </row>
    <row r="402" spans="1023:1024" s="49" customFormat="1" x14ac:dyDescent="0.2">
      <c r="AMI402"/>
      <c r="AMJ402"/>
    </row>
    <row r="403" spans="1023:1024" s="49" customFormat="1" x14ac:dyDescent="0.2">
      <c r="AMI403"/>
      <c r="AMJ403"/>
    </row>
    <row r="404" spans="1023:1024" s="49" customFormat="1" x14ac:dyDescent="0.2">
      <c r="AMI404"/>
      <c r="AMJ404"/>
    </row>
    <row r="405" spans="1023:1024" s="49" customFormat="1" x14ac:dyDescent="0.2">
      <c r="AMI405"/>
      <c r="AMJ405"/>
    </row>
    <row r="406" spans="1023:1024" s="49" customFormat="1" x14ac:dyDescent="0.2">
      <c r="AMI406"/>
      <c r="AMJ406"/>
    </row>
    <row r="407" spans="1023:1024" s="49" customFormat="1" x14ac:dyDescent="0.2">
      <c r="AMI407"/>
      <c r="AMJ407"/>
    </row>
    <row r="408" spans="1023:1024" s="49" customFormat="1" x14ac:dyDescent="0.2">
      <c r="AMI408"/>
      <c r="AMJ408"/>
    </row>
    <row r="409" spans="1023:1024" s="49" customFormat="1" x14ac:dyDescent="0.2">
      <c r="AMI409"/>
      <c r="AMJ409"/>
    </row>
    <row r="410" spans="1023:1024" s="49" customFormat="1" x14ac:dyDescent="0.2">
      <c r="AMI410"/>
      <c r="AMJ410"/>
    </row>
    <row r="411" spans="1023:1024" s="49" customFormat="1" x14ac:dyDescent="0.2">
      <c r="AMI411"/>
      <c r="AMJ411"/>
    </row>
    <row r="412" spans="1023:1024" s="49" customFormat="1" x14ac:dyDescent="0.2">
      <c r="AMI412"/>
      <c r="AMJ412"/>
    </row>
    <row r="413" spans="1023:1024" s="49" customFormat="1" x14ac:dyDescent="0.2">
      <c r="AMI413"/>
      <c r="AMJ413"/>
    </row>
    <row r="414" spans="1023:1024" s="49" customFormat="1" x14ac:dyDescent="0.2">
      <c r="AMI414"/>
      <c r="AMJ414"/>
    </row>
    <row r="415" spans="1023:1024" s="49" customFormat="1" x14ac:dyDescent="0.2">
      <c r="AMI415"/>
      <c r="AMJ415"/>
    </row>
    <row r="416" spans="1023:1024" s="49" customFormat="1" x14ac:dyDescent="0.2">
      <c r="AMI416"/>
      <c r="AMJ416"/>
    </row>
    <row r="417" spans="1023:1024" s="49" customFormat="1" x14ac:dyDescent="0.2">
      <c r="AMI417"/>
      <c r="AMJ417"/>
    </row>
    <row r="418" spans="1023:1024" s="49" customFormat="1" x14ac:dyDescent="0.2">
      <c r="AMI418"/>
      <c r="AMJ418"/>
    </row>
    <row r="419" spans="1023:1024" s="49" customFormat="1" x14ac:dyDescent="0.2">
      <c r="AMI419"/>
      <c r="AMJ419"/>
    </row>
    <row r="420" spans="1023:1024" s="49" customFormat="1" x14ac:dyDescent="0.2">
      <c r="AMI420"/>
      <c r="AMJ420"/>
    </row>
    <row r="421" spans="1023:1024" s="49" customFormat="1" x14ac:dyDescent="0.2">
      <c r="AMI421"/>
      <c r="AMJ421"/>
    </row>
    <row r="422" spans="1023:1024" s="49" customFormat="1" x14ac:dyDescent="0.2">
      <c r="AMI422"/>
      <c r="AMJ422"/>
    </row>
    <row r="423" spans="1023:1024" s="49" customFormat="1" x14ac:dyDescent="0.2">
      <c r="AMI423"/>
      <c r="AMJ423"/>
    </row>
    <row r="424" spans="1023:1024" s="49" customFormat="1" x14ac:dyDescent="0.2">
      <c r="AMI424"/>
      <c r="AMJ424"/>
    </row>
    <row r="425" spans="1023:1024" s="49" customFormat="1" x14ac:dyDescent="0.2">
      <c r="AMI425"/>
      <c r="AMJ425"/>
    </row>
    <row r="426" spans="1023:1024" s="49" customFormat="1" x14ac:dyDescent="0.2">
      <c r="AMI426"/>
      <c r="AMJ426"/>
    </row>
    <row r="427" spans="1023:1024" s="49" customFormat="1" x14ac:dyDescent="0.2">
      <c r="AMI427"/>
      <c r="AMJ427"/>
    </row>
    <row r="428" spans="1023:1024" s="49" customFormat="1" x14ac:dyDescent="0.2">
      <c r="AMI428"/>
      <c r="AMJ428"/>
    </row>
    <row r="429" spans="1023:1024" s="49" customFormat="1" x14ac:dyDescent="0.2">
      <c r="AMI429"/>
      <c r="AMJ429"/>
    </row>
    <row r="430" spans="1023:1024" s="49" customFormat="1" x14ac:dyDescent="0.2">
      <c r="AMI430"/>
      <c r="AMJ430"/>
    </row>
    <row r="431" spans="1023:1024" s="49" customFormat="1" x14ac:dyDescent="0.2">
      <c r="AMI431"/>
      <c r="AMJ431"/>
    </row>
    <row r="432" spans="1023:1024" s="49" customFormat="1" x14ac:dyDescent="0.2">
      <c r="AMI432"/>
      <c r="AMJ432"/>
    </row>
    <row r="433" spans="1023:1024" s="49" customFormat="1" x14ac:dyDescent="0.2">
      <c r="AMI433"/>
      <c r="AMJ433"/>
    </row>
    <row r="434" spans="1023:1024" s="49" customFormat="1" x14ac:dyDescent="0.2">
      <c r="AMI434"/>
      <c r="AMJ434"/>
    </row>
    <row r="435" spans="1023:1024" s="49" customFormat="1" x14ac:dyDescent="0.2">
      <c r="AMI435"/>
      <c r="AMJ435"/>
    </row>
    <row r="436" spans="1023:1024" s="49" customFormat="1" x14ac:dyDescent="0.2">
      <c r="AMI436"/>
      <c r="AMJ436"/>
    </row>
    <row r="437" spans="1023:1024" s="49" customFormat="1" x14ac:dyDescent="0.2">
      <c r="AMI437"/>
      <c r="AMJ437"/>
    </row>
    <row r="438" spans="1023:1024" s="49" customFormat="1" x14ac:dyDescent="0.2">
      <c r="AMI438"/>
      <c r="AMJ438"/>
    </row>
    <row r="439" spans="1023:1024" s="49" customFormat="1" x14ac:dyDescent="0.2">
      <c r="AMI439"/>
      <c r="AMJ439"/>
    </row>
    <row r="440" spans="1023:1024" s="49" customFormat="1" x14ac:dyDescent="0.2">
      <c r="AMI440"/>
      <c r="AMJ440"/>
    </row>
    <row r="441" spans="1023:1024" s="49" customFormat="1" x14ac:dyDescent="0.2">
      <c r="AMI441"/>
      <c r="AMJ441"/>
    </row>
    <row r="442" spans="1023:1024" s="49" customFormat="1" x14ac:dyDescent="0.2">
      <c r="AMI442"/>
      <c r="AMJ442"/>
    </row>
    <row r="443" spans="1023:1024" s="49" customFormat="1" x14ac:dyDescent="0.2">
      <c r="AMI443"/>
      <c r="AMJ443"/>
    </row>
    <row r="444" spans="1023:1024" s="49" customFormat="1" x14ac:dyDescent="0.2">
      <c r="AMI444"/>
      <c r="AMJ444"/>
    </row>
    <row r="445" spans="1023:1024" s="49" customFormat="1" x14ac:dyDescent="0.2">
      <c r="AMI445"/>
      <c r="AMJ445"/>
    </row>
    <row r="446" spans="1023:1024" s="49" customFormat="1" x14ac:dyDescent="0.2">
      <c r="AMI446"/>
      <c r="AMJ446"/>
    </row>
    <row r="447" spans="1023:1024" s="49" customFormat="1" x14ac:dyDescent="0.2">
      <c r="AMI447"/>
      <c r="AMJ447"/>
    </row>
    <row r="448" spans="1023:1024" s="49" customFormat="1" x14ac:dyDescent="0.2">
      <c r="AMI448"/>
      <c r="AMJ448"/>
    </row>
    <row r="449" spans="1023:1024" s="49" customFormat="1" x14ac:dyDescent="0.2">
      <c r="AMI449"/>
      <c r="AMJ449"/>
    </row>
    <row r="450" spans="1023:1024" s="49" customFormat="1" x14ac:dyDescent="0.2">
      <c r="AMI450"/>
      <c r="AMJ450"/>
    </row>
    <row r="451" spans="1023:1024" s="49" customFormat="1" x14ac:dyDescent="0.2">
      <c r="AMI451"/>
      <c r="AMJ451"/>
    </row>
    <row r="452" spans="1023:1024" s="49" customFormat="1" x14ac:dyDescent="0.2">
      <c r="AMI452"/>
      <c r="AMJ452"/>
    </row>
    <row r="453" spans="1023:1024" s="49" customFormat="1" x14ac:dyDescent="0.2">
      <c r="AMI453"/>
      <c r="AMJ453"/>
    </row>
    <row r="454" spans="1023:1024" s="49" customFormat="1" x14ac:dyDescent="0.2">
      <c r="AMI454"/>
      <c r="AMJ454"/>
    </row>
    <row r="455" spans="1023:1024" s="49" customFormat="1" x14ac:dyDescent="0.2">
      <c r="AMI455"/>
      <c r="AMJ455"/>
    </row>
    <row r="456" spans="1023:1024" s="49" customFormat="1" x14ac:dyDescent="0.2">
      <c r="AMI456"/>
      <c r="AMJ456"/>
    </row>
    <row r="457" spans="1023:1024" s="49" customFormat="1" x14ac:dyDescent="0.2">
      <c r="AMI457"/>
      <c r="AMJ457"/>
    </row>
    <row r="458" spans="1023:1024" s="49" customFormat="1" x14ac:dyDescent="0.2">
      <c r="AMI458"/>
      <c r="AMJ458"/>
    </row>
    <row r="459" spans="1023:1024" s="49" customFormat="1" x14ac:dyDescent="0.2">
      <c r="AMI459"/>
      <c r="AMJ459"/>
    </row>
    <row r="460" spans="1023:1024" s="49" customFormat="1" x14ac:dyDescent="0.2">
      <c r="AMI460"/>
      <c r="AMJ460"/>
    </row>
    <row r="461" spans="1023:1024" s="49" customFormat="1" x14ac:dyDescent="0.2">
      <c r="AMI461"/>
      <c r="AMJ461"/>
    </row>
    <row r="462" spans="1023:1024" s="49" customFormat="1" x14ac:dyDescent="0.2">
      <c r="AMI462"/>
      <c r="AMJ462"/>
    </row>
    <row r="463" spans="1023:1024" s="49" customFormat="1" x14ac:dyDescent="0.2">
      <c r="AMI463"/>
      <c r="AMJ463"/>
    </row>
    <row r="464" spans="1023:1024" s="49" customFormat="1" x14ac:dyDescent="0.2">
      <c r="AMI464"/>
      <c r="AMJ464"/>
    </row>
    <row r="465" spans="1023:1024" s="49" customFormat="1" x14ac:dyDescent="0.2">
      <c r="AMI465"/>
      <c r="AMJ465"/>
    </row>
    <row r="466" spans="1023:1024" s="49" customFormat="1" x14ac:dyDescent="0.2">
      <c r="AMI466"/>
      <c r="AMJ466"/>
    </row>
    <row r="467" spans="1023:1024" s="49" customFormat="1" x14ac:dyDescent="0.2">
      <c r="AMI467"/>
      <c r="AMJ467"/>
    </row>
    <row r="468" spans="1023:1024" s="49" customFormat="1" x14ac:dyDescent="0.2">
      <c r="AMI468"/>
      <c r="AMJ468"/>
    </row>
    <row r="469" spans="1023:1024" s="49" customFormat="1" x14ac:dyDescent="0.2">
      <c r="AMI469"/>
      <c r="AMJ469"/>
    </row>
    <row r="470" spans="1023:1024" s="49" customFormat="1" x14ac:dyDescent="0.2">
      <c r="AMI470"/>
      <c r="AMJ470"/>
    </row>
    <row r="471" spans="1023:1024" s="49" customFormat="1" x14ac:dyDescent="0.2">
      <c r="AMI471"/>
      <c r="AMJ471"/>
    </row>
    <row r="472" spans="1023:1024" s="49" customFormat="1" x14ac:dyDescent="0.2">
      <c r="AMI472"/>
      <c r="AMJ472"/>
    </row>
    <row r="473" spans="1023:1024" s="49" customFormat="1" x14ac:dyDescent="0.2">
      <c r="AMI473"/>
      <c r="AMJ473"/>
    </row>
    <row r="474" spans="1023:1024" s="49" customFormat="1" x14ac:dyDescent="0.2">
      <c r="AMI474"/>
      <c r="AMJ474"/>
    </row>
    <row r="475" spans="1023:1024" s="49" customFormat="1" x14ac:dyDescent="0.2">
      <c r="AMI475"/>
      <c r="AMJ475"/>
    </row>
    <row r="476" spans="1023:1024" s="49" customFormat="1" x14ac:dyDescent="0.2">
      <c r="AMI476"/>
      <c r="AMJ476"/>
    </row>
    <row r="477" spans="1023:1024" s="49" customFormat="1" x14ac:dyDescent="0.2">
      <c r="AMI477"/>
      <c r="AMJ477"/>
    </row>
    <row r="478" spans="1023:1024" s="49" customFormat="1" x14ac:dyDescent="0.2">
      <c r="AMI478"/>
      <c r="AMJ478"/>
    </row>
    <row r="479" spans="1023:1024" s="49" customFormat="1" x14ac:dyDescent="0.2">
      <c r="AMI479"/>
      <c r="AMJ479"/>
    </row>
    <row r="480" spans="1023:1024" s="49" customFormat="1" x14ac:dyDescent="0.2">
      <c r="AMI480"/>
      <c r="AMJ480"/>
    </row>
    <row r="481" spans="1023:1024" s="49" customFormat="1" x14ac:dyDescent="0.2">
      <c r="AMI481"/>
      <c r="AMJ481"/>
    </row>
    <row r="482" spans="1023:1024" s="49" customFormat="1" x14ac:dyDescent="0.2">
      <c r="AMI482"/>
      <c r="AMJ482"/>
    </row>
    <row r="483" spans="1023:1024" s="49" customFormat="1" x14ac:dyDescent="0.2">
      <c r="AMI483"/>
      <c r="AMJ483"/>
    </row>
    <row r="484" spans="1023:1024" s="49" customFormat="1" x14ac:dyDescent="0.2">
      <c r="AMI484"/>
      <c r="AMJ484"/>
    </row>
    <row r="485" spans="1023:1024" s="49" customFormat="1" x14ac:dyDescent="0.2">
      <c r="AMI485"/>
      <c r="AMJ485"/>
    </row>
    <row r="486" spans="1023:1024" s="49" customFormat="1" x14ac:dyDescent="0.2">
      <c r="AMI486"/>
      <c r="AMJ486"/>
    </row>
    <row r="487" spans="1023:1024" s="49" customFormat="1" x14ac:dyDescent="0.2">
      <c r="AMI487"/>
      <c r="AMJ487"/>
    </row>
    <row r="488" spans="1023:1024" s="49" customFormat="1" x14ac:dyDescent="0.2">
      <c r="AMI488"/>
      <c r="AMJ488"/>
    </row>
    <row r="489" spans="1023:1024" s="49" customFormat="1" x14ac:dyDescent="0.2">
      <c r="AMI489"/>
      <c r="AMJ489"/>
    </row>
    <row r="490" spans="1023:1024" s="49" customFormat="1" x14ac:dyDescent="0.2">
      <c r="AMI490"/>
      <c r="AMJ490"/>
    </row>
    <row r="491" spans="1023:1024" s="49" customFormat="1" x14ac:dyDescent="0.2">
      <c r="AMI491"/>
      <c r="AMJ491"/>
    </row>
    <row r="492" spans="1023:1024" s="49" customFormat="1" x14ac:dyDescent="0.2">
      <c r="AMI492"/>
      <c r="AMJ492"/>
    </row>
    <row r="493" spans="1023:1024" s="49" customFormat="1" x14ac:dyDescent="0.2">
      <c r="AMI493"/>
      <c r="AMJ493"/>
    </row>
    <row r="494" spans="1023:1024" s="49" customFormat="1" x14ac:dyDescent="0.2">
      <c r="AMI494"/>
      <c r="AMJ494"/>
    </row>
    <row r="495" spans="1023:1024" s="49" customFormat="1" x14ac:dyDescent="0.2">
      <c r="AMI495"/>
      <c r="AMJ495"/>
    </row>
    <row r="496" spans="1023:1024" s="49" customFormat="1" x14ac:dyDescent="0.2">
      <c r="AMI496"/>
      <c r="AMJ496"/>
    </row>
    <row r="497" spans="1023:1024" s="49" customFormat="1" x14ac:dyDescent="0.2">
      <c r="AMI497"/>
      <c r="AMJ497"/>
    </row>
    <row r="498" spans="1023:1024" s="49" customFormat="1" x14ac:dyDescent="0.2">
      <c r="AMI498"/>
      <c r="AMJ498"/>
    </row>
    <row r="499" spans="1023:1024" s="49" customFormat="1" x14ac:dyDescent="0.2">
      <c r="AMI499"/>
      <c r="AMJ499"/>
    </row>
    <row r="500" spans="1023:1024" s="49" customFormat="1" x14ac:dyDescent="0.2">
      <c r="AMI500"/>
      <c r="AMJ500"/>
    </row>
    <row r="501" spans="1023:1024" s="49" customFormat="1" x14ac:dyDescent="0.2">
      <c r="AMI501"/>
      <c r="AMJ501"/>
    </row>
    <row r="502" spans="1023:1024" s="49" customFormat="1" x14ac:dyDescent="0.2">
      <c r="AMI502"/>
      <c r="AMJ502"/>
    </row>
    <row r="503" spans="1023:1024" s="49" customFormat="1" x14ac:dyDescent="0.2">
      <c r="AMI503"/>
      <c r="AMJ503"/>
    </row>
    <row r="504" spans="1023:1024" s="49" customFormat="1" x14ac:dyDescent="0.2">
      <c r="AMI504"/>
      <c r="AMJ504"/>
    </row>
    <row r="505" spans="1023:1024" s="49" customFormat="1" x14ac:dyDescent="0.2">
      <c r="AMI505"/>
      <c r="AMJ505"/>
    </row>
    <row r="506" spans="1023:1024" s="49" customFormat="1" x14ac:dyDescent="0.2">
      <c r="AMI506"/>
      <c r="AMJ506"/>
    </row>
    <row r="507" spans="1023:1024" s="49" customFormat="1" x14ac:dyDescent="0.2">
      <c r="AMI507"/>
      <c r="AMJ507"/>
    </row>
    <row r="508" spans="1023:1024" s="49" customFormat="1" x14ac:dyDescent="0.2">
      <c r="AMI508"/>
      <c r="AMJ508"/>
    </row>
    <row r="509" spans="1023:1024" s="49" customFormat="1" x14ac:dyDescent="0.2">
      <c r="AMI509"/>
      <c r="AMJ509"/>
    </row>
    <row r="510" spans="1023:1024" s="49" customFormat="1" x14ac:dyDescent="0.2">
      <c r="AMI510"/>
      <c r="AMJ510"/>
    </row>
    <row r="511" spans="1023:1024" s="49" customFormat="1" x14ac:dyDescent="0.2">
      <c r="AMI511"/>
      <c r="AMJ511"/>
    </row>
    <row r="512" spans="1023:1024" s="49" customFormat="1" x14ac:dyDescent="0.2">
      <c r="AMI512"/>
      <c r="AMJ512"/>
    </row>
    <row r="513" spans="1023:1024" s="49" customFormat="1" x14ac:dyDescent="0.2">
      <c r="AMI513"/>
      <c r="AMJ513"/>
    </row>
    <row r="514" spans="1023:1024" s="49" customFormat="1" x14ac:dyDescent="0.2">
      <c r="AMI514"/>
      <c r="AMJ514"/>
    </row>
    <row r="515" spans="1023:1024" s="49" customFormat="1" x14ac:dyDescent="0.2">
      <c r="AMI515"/>
      <c r="AMJ515"/>
    </row>
    <row r="516" spans="1023:1024" s="49" customFormat="1" x14ac:dyDescent="0.2">
      <c r="AMI516"/>
      <c r="AMJ516"/>
    </row>
    <row r="517" spans="1023:1024" s="49" customFormat="1" x14ac:dyDescent="0.2">
      <c r="AMI517"/>
      <c r="AMJ517"/>
    </row>
    <row r="518" spans="1023:1024" s="49" customFormat="1" x14ac:dyDescent="0.2">
      <c r="AMI518"/>
      <c r="AMJ518"/>
    </row>
    <row r="519" spans="1023:1024" s="49" customFormat="1" x14ac:dyDescent="0.2">
      <c r="AMI519"/>
      <c r="AMJ519"/>
    </row>
    <row r="520" spans="1023:1024" s="49" customFormat="1" x14ac:dyDescent="0.2">
      <c r="AMI520"/>
      <c r="AMJ520"/>
    </row>
    <row r="521" spans="1023:1024" s="49" customFormat="1" x14ac:dyDescent="0.2">
      <c r="AMI521"/>
      <c r="AMJ521"/>
    </row>
    <row r="522" spans="1023:1024" s="49" customFormat="1" x14ac:dyDescent="0.2">
      <c r="AMI522"/>
      <c r="AMJ522"/>
    </row>
    <row r="523" spans="1023:1024" s="49" customFormat="1" x14ac:dyDescent="0.2">
      <c r="AMI523"/>
      <c r="AMJ523"/>
    </row>
    <row r="524" spans="1023:1024" s="49" customFormat="1" x14ac:dyDescent="0.2">
      <c r="AMI524"/>
      <c r="AMJ524"/>
    </row>
    <row r="525" spans="1023:1024" s="49" customFormat="1" x14ac:dyDescent="0.2">
      <c r="AMI525"/>
      <c r="AMJ525"/>
    </row>
    <row r="526" spans="1023:1024" s="49" customFormat="1" x14ac:dyDescent="0.2">
      <c r="AMI526"/>
      <c r="AMJ526"/>
    </row>
    <row r="527" spans="1023:1024" s="49" customFormat="1" x14ac:dyDescent="0.2">
      <c r="AMI527"/>
      <c r="AMJ527"/>
    </row>
    <row r="528" spans="1023:1024" s="49" customFormat="1" x14ac:dyDescent="0.2">
      <c r="AMI528"/>
      <c r="AMJ528"/>
    </row>
    <row r="529" spans="1023:1024" s="49" customFormat="1" x14ac:dyDescent="0.2">
      <c r="AMI529"/>
      <c r="AMJ529"/>
    </row>
    <row r="530" spans="1023:1024" s="49" customFormat="1" x14ac:dyDescent="0.2">
      <c r="AMI530"/>
      <c r="AMJ530"/>
    </row>
    <row r="531" spans="1023:1024" s="49" customFormat="1" x14ac:dyDescent="0.2">
      <c r="AMI531"/>
      <c r="AMJ531"/>
    </row>
    <row r="532" spans="1023:1024" s="49" customFormat="1" x14ac:dyDescent="0.2">
      <c r="AMI532"/>
      <c r="AMJ532"/>
    </row>
    <row r="533" spans="1023:1024" s="49" customFormat="1" x14ac:dyDescent="0.2">
      <c r="AMI533"/>
      <c r="AMJ533"/>
    </row>
    <row r="534" spans="1023:1024" s="49" customFormat="1" x14ac:dyDescent="0.2">
      <c r="AMI534"/>
      <c r="AMJ534"/>
    </row>
    <row r="535" spans="1023:1024" s="49" customFormat="1" x14ac:dyDescent="0.2">
      <c r="AMI535"/>
      <c r="AMJ535"/>
    </row>
    <row r="536" spans="1023:1024" s="49" customFormat="1" x14ac:dyDescent="0.2">
      <c r="AMI536"/>
      <c r="AMJ536"/>
    </row>
    <row r="537" spans="1023:1024" s="49" customFormat="1" x14ac:dyDescent="0.2">
      <c r="AMI537"/>
      <c r="AMJ537"/>
    </row>
    <row r="538" spans="1023:1024" s="49" customFormat="1" x14ac:dyDescent="0.2">
      <c r="AMI538"/>
      <c r="AMJ538"/>
    </row>
    <row r="539" spans="1023:1024" s="49" customFormat="1" x14ac:dyDescent="0.2">
      <c r="AMI539"/>
      <c r="AMJ539"/>
    </row>
    <row r="540" spans="1023:1024" s="49" customFormat="1" x14ac:dyDescent="0.2">
      <c r="AMI540"/>
      <c r="AMJ540"/>
    </row>
    <row r="541" spans="1023:1024" s="49" customFormat="1" x14ac:dyDescent="0.2">
      <c r="AMI541"/>
      <c r="AMJ541"/>
    </row>
    <row r="542" spans="1023:1024" s="49" customFormat="1" x14ac:dyDescent="0.2">
      <c r="AMI542"/>
      <c r="AMJ542"/>
    </row>
    <row r="543" spans="1023:1024" s="49" customFormat="1" x14ac:dyDescent="0.2">
      <c r="AMI543"/>
      <c r="AMJ543"/>
    </row>
    <row r="544" spans="1023:1024" s="49" customFormat="1" x14ac:dyDescent="0.2">
      <c r="AMI544"/>
      <c r="AMJ544"/>
    </row>
    <row r="545" spans="1023:1024" s="49" customFormat="1" x14ac:dyDescent="0.2">
      <c r="AMI545"/>
      <c r="AMJ545"/>
    </row>
    <row r="546" spans="1023:1024" s="49" customFormat="1" x14ac:dyDescent="0.2">
      <c r="AMI546"/>
      <c r="AMJ546"/>
    </row>
    <row r="547" spans="1023:1024" s="49" customFormat="1" x14ac:dyDescent="0.2">
      <c r="AMI547"/>
      <c r="AMJ547"/>
    </row>
    <row r="548" spans="1023:1024" s="49" customFormat="1" x14ac:dyDescent="0.2">
      <c r="AMI548"/>
      <c r="AMJ548"/>
    </row>
    <row r="549" spans="1023:1024" s="49" customFormat="1" x14ac:dyDescent="0.2">
      <c r="AMI549"/>
      <c r="AMJ549"/>
    </row>
    <row r="550" spans="1023:1024" s="49" customFormat="1" x14ac:dyDescent="0.2">
      <c r="AMI550"/>
      <c r="AMJ550"/>
    </row>
    <row r="551" spans="1023:1024" s="49" customFormat="1" x14ac:dyDescent="0.2">
      <c r="AMI551"/>
      <c r="AMJ551"/>
    </row>
    <row r="552" spans="1023:1024" s="49" customFormat="1" x14ac:dyDescent="0.2">
      <c r="AMI552"/>
      <c r="AMJ552"/>
    </row>
    <row r="553" spans="1023:1024" s="49" customFormat="1" x14ac:dyDescent="0.2">
      <c r="AMI553"/>
      <c r="AMJ553"/>
    </row>
    <row r="554" spans="1023:1024" s="49" customFormat="1" x14ac:dyDescent="0.2">
      <c r="AMI554"/>
      <c r="AMJ554"/>
    </row>
    <row r="555" spans="1023:1024" s="49" customFormat="1" x14ac:dyDescent="0.2">
      <c r="AMI555"/>
      <c r="AMJ555"/>
    </row>
    <row r="556" spans="1023:1024" s="49" customFormat="1" x14ac:dyDescent="0.2">
      <c r="AMI556"/>
      <c r="AMJ556"/>
    </row>
    <row r="557" spans="1023:1024" s="49" customFormat="1" x14ac:dyDescent="0.2">
      <c r="AMI557"/>
      <c r="AMJ557"/>
    </row>
    <row r="558" spans="1023:1024" s="49" customFormat="1" x14ac:dyDescent="0.2">
      <c r="AMI558"/>
      <c r="AMJ558"/>
    </row>
    <row r="559" spans="1023:1024" s="49" customFormat="1" x14ac:dyDescent="0.2">
      <c r="AMI559"/>
      <c r="AMJ559"/>
    </row>
    <row r="560" spans="1023:1024" s="49" customFormat="1" x14ac:dyDescent="0.2">
      <c r="AMI560"/>
      <c r="AMJ560"/>
    </row>
    <row r="561" spans="1023:1024" s="49" customFormat="1" x14ac:dyDescent="0.2">
      <c r="AMI561"/>
      <c r="AMJ561"/>
    </row>
    <row r="562" spans="1023:1024" s="49" customFormat="1" x14ac:dyDescent="0.2">
      <c r="AMI562"/>
      <c r="AMJ562"/>
    </row>
    <row r="563" spans="1023:1024" s="49" customFormat="1" x14ac:dyDescent="0.2">
      <c r="AMI563"/>
      <c r="AMJ563"/>
    </row>
    <row r="564" spans="1023:1024" s="49" customFormat="1" x14ac:dyDescent="0.2">
      <c r="AMI564"/>
      <c r="AMJ564"/>
    </row>
    <row r="565" spans="1023:1024" s="49" customFormat="1" x14ac:dyDescent="0.2">
      <c r="AMI565"/>
      <c r="AMJ565"/>
    </row>
    <row r="566" spans="1023:1024" s="49" customFormat="1" x14ac:dyDescent="0.2">
      <c r="AMI566"/>
      <c r="AMJ566"/>
    </row>
    <row r="567" spans="1023:1024" s="49" customFormat="1" x14ac:dyDescent="0.2">
      <c r="AMI567"/>
      <c r="AMJ567"/>
    </row>
    <row r="568" spans="1023:1024" s="49" customFormat="1" x14ac:dyDescent="0.2">
      <c r="AMI568"/>
      <c r="AMJ568"/>
    </row>
    <row r="569" spans="1023:1024" s="49" customFormat="1" x14ac:dyDescent="0.2">
      <c r="AMI569"/>
      <c r="AMJ569"/>
    </row>
    <row r="570" spans="1023:1024" s="49" customFormat="1" x14ac:dyDescent="0.2">
      <c r="AMI570"/>
      <c r="AMJ570"/>
    </row>
    <row r="571" spans="1023:1024" s="49" customFormat="1" x14ac:dyDescent="0.2">
      <c r="AMI571"/>
      <c r="AMJ571"/>
    </row>
    <row r="572" spans="1023:1024" s="49" customFormat="1" x14ac:dyDescent="0.2">
      <c r="AMI572"/>
      <c r="AMJ572"/>
    </row>
    <row r="573" spans="1023:1024" s="49" customFormat="1" x14ac:dyDescent="0.2">
      <c r="AMI573"/>
      <c r="AMJ573"/>
    </row>
    <row r="574" spans="1023:1024" s="49" customFormat="1" x14ac:dyDescent="0.2">
      <c r="AMI574"/>
      <c r="AMJ574"/>
    </row>
    <row r="575" spans="1023:1024" s="49" customFormat="1" x14ac:dyDescent="0.2">
      <c r="AMI575"/>
      <c r="AMJ575"/>
    </row>
    <row r="576" spans="1023:1024" s="49" customFormat="1" x14ac:dyDescent="0.2">
      <c r="AMI576"/>
      <c r="AMJ576"/>
    </row>
    <row r="577" spans="1023:1024" s="49" customFormat="1" x14ac:dyDescent="0.2">
      <c r="AMI577"/>
      <c r="AMJ577"/>
    </row>
    <row r="578" spans="1023:1024" s="49" customFormat="1" x14ac:dyDescent="0.2">
      <c r="AMI578"/>
      <c r="AMJ578"/>
    </row>
    <row r="579" spans="1023:1024" s="49" customFormat="1" x14ac:dyDescent="0.2">
      <c r="AMI579"/>
      <c r="AMJ579"/>
    </row>
    <row r="580" spans="1023:1024" s="49" customFormat="1" x14ac:dyDescent="0.2">
      <c r="AMI580"/>
      <c r="AMJ580"/>
    </row>
    <row r="581" spans="1023:1024" s="49" customFormat="1" x14ac:dyDescent="0.2">
      <c r="AMI581"/>
      <c r="AMJ581"/>
    </row>
    <row r="582" spans="1023:1024" s="49" customFormat="1" x14ac:dyDescent="0.2">
      <c r="AMI582"/>
      <c r="AMJ582"/>
    </row>
    <row r="583" spans="1023:1024" s="49" customFormat="1" x14ac:dyDescent="0.2">
      <c r="AMI583"/>
      <c r="AMJ583"/>
    </row>
    <row r="584" spans="1023:1024" s="49" customFormat="1" x14ac:dyDescent="0.2">
      <c r="AMI584"/>
      <c r="AMJ584"/>
    </row>
    <row r="585" spans="1023:1024" s="49" customFormat="1" x14ac:dyDescent="0.2">
      <c r="AMI585"/>
      <c r="AMJ585"/>
    </row>
    <row r="586" spans="1023:1024" s="49" customFormat="1" x14ac:dyDescent="0.2">
      <c r="AMI586"/>
      <c r="AMJ586"/>
    </row>
    <row r="587" spans="1023:1024" s="49" customFormat="1" x14ac:dyDescent="0.2">
      <c r="AMI587"/>
      <c r="AMJ587"/>
    </row>
    <row r="588" spans="1023:1024" s="49" customFormat="1" x14ac:dyDescent="0.2">
      <c r="AMI588"/>
      <c r="AMJ588"/>
    </row>
    <row r="589" spans="1023:1024" s="49" customFormat="1" x14ac:dyDescent="0.2">
      <c r="AMI589"/>
      <c r="AMJ589"/>
    </row>
    <row r="590" spans="1023:1024" s="49" customFormat="1" x14ac:dyDescent="0.2">
      <c r="AMI590"/>
      <c r="AMJ590"/>
    </row>
    <row r="591" spans="1023:1024" s="49" customFormat="1" x14ac:dyDescent="0.2">
      <c r="AMI591"/>
      <c r="AMJ591"/>
    </row>
    <row r="592" spans="1023:1024" s="49" customFormat="1" x14ac:dyDescent="0.2">
      <c r="AMI592"/>
      <c r="AMJ592"/>
    </row>
    <row r="593" spans="1023:1024" s="49" customFormat="1" x14ac:dyDescent="0.2">
      <c r="AMI593"/>
      <c r="AMJ593"/>
    </row>
    <row r="594" spans="1023:1024" s="49" customFormat="1" x14ac:dyDescent="0.2">
      <c r="AMI594"/>
      <c r="AMJ594"/>
    </row>
    <row r="595" spans="1023:1024" s="49" customFormat="1" x14ac:dyDescent="0.2">
      <c r="AMI595"/>
      <c r="AMJ595"/>
    </row>
    <row r="596" spans="1023:1024" s="49" customFormat="1" x14ac:dyDescent="0.2">
      <c r="AMI596"/>
      <c r="AMJ596"/>
    </row>
    <row r="597" spans="1023:1024" s="49" customFormat="1" x14ac:dyDescent="0.2">
      <c r="AMI597"/>
      <c r="AMJ597"/>
    </row>
    <row r="598" spans="1023:1024" s="49" customFormat="1" x14ac:dyDescent="0.2">
      <c r="AMI598"/>
      <c r="AMJ598"/>
    </row>
    <row r="599" spans="1023:1024" s="49" customFormat="1" x14ac:dyDescent="0.2">
      <c r="AMI599"/>
      <c r="AMJ599"/>
    </row>
    <row r="600" spans="1023:1024" s="49" customFormat="1" x14ac:dyDescent="0.2">
      <c r="AMI600"/>
      <c r="AMJ600"/>
    </row>
    <row r="601" spans="1023:1024" s="49" customFormat="1" x14ac:dyDescent="0.2">
      <c r="AMI601"/>
      <c r="AMJ601"/>
    </row>
    <row r="602" spans="1023:1024" s="49" customFormat="1" x14ac:dyDescent="0.2">
      <c r="AMI602"/>
      <c r="AMJ602"/>
    </row>
    <row r="603" spans="1023:1024" s="49" customFormat="1" x14ac:dyDescent="0.2">
      <c r="AMI603"/>
      <c r="AMJ603"/>
    </row>
    <row r="604" spans="1023:1024" s="49" customFormat="1" x14ac:dyDescent="0.2">
      <c r="AMI604"/>
      <c r="AMJ604"/>
    </row>
    <row r="605" spans="1023:1024" s="49" customFormat="1" x14ac:dyDescent="0.2">
      <c r="AMI605"/>
      <c r="AMJ605"/>
    </row>
    <row r="606" spans="1023:1024" s="49" customFormat="1" x14ac:dyDescent="0.2">
      <c r="AMI606"/>
      <c r="AMJ606"/>
    </row>
    <row r="607" spans="1023:1024" s="49" customFormat="1" x14ac:dyDescent="0.2">
      <c r="AMI607"/>
      <c r="AMJ607"/>
    </row>
    <row r="608" spans="1023:1024" s="49" customFormat="1" x14ac:dyDescent="0.2">
      <c r="AMI608"/>
      <c r="AMJ608"/>
    </row>
    <row r="609" spans="1023:1024" s="49" customFormat="1" x14ac:dyDescent="0.2">
      <c r="AMI609"/>
      <c r="AMJ609"/>
    </row>
    <row r="610" spans="1023:1024" s="49" customFormat="1" x14ac:dyDescent="0.2">
      <c r="AMI610"/>
      <c r="AMJ610"/>
    </row>
    <row r="611" spans="1023:1024" s="49" customFormat="1" x14ac:dyDescent="0.2">
      <c r="AMI611"/>
      <c r="AMJ611"/>
    </row>
    <row r="612" spans="1023:1024" s="49" customFormat="1" x14ac:dyDescent="0.2">
      <c r="AMI612"/>
      <c r="AMJ612"/>
    </row>
    <row r="613" spans="1023:1024" s="49" customFormat="1" x14ac:dyDescent="0.2">
      <c r="AMI613"/>
      <c r="AMJ613"/>
    </row>
    <row r="614" spans="1023:1024" s="49" customFormat="1" x14ac:dyDescent="0.2">
      <c r="AMI614"/>
      <c r="AMJ614"/>
    </row>
    <row r="615" spans="1023:1024" s="49" customFormat="1" x14ac:dyDescent="0.2">
      <c r="AMI615"/>
      <c r="AMJ615"/>
    </row>
    <row r="616" spans="1023:1024" s="49" customFormat="1" x14ac:dyDescent="0.2">
      <c r="AMI616"/>
      <c r="AMJ616"/>
    </row>
    <row r="617" spans="1023:1024" s="49" customFormat="1" x14ac:dyDescent="0.2">
      <c r="AMI617"/>
      <c r="AMJ617"/>
    </row>
    <row r="618" spans="1023:1024" s="49" customFormat="1" x14ac:dyDescent="0.2">
      <c r="AMI618"/>
      <c r="AMJ618"/>
    </row>
    <row r="619" spans="1023:1024" s="49" customFormat="1" x14ac:dyDescent="0.2">
      <c r="AMI619"/>
      <c r="AMJ619"/>
    </row>
    <row r="620" spans="1023:1024" s="49" customFormat="1" x14ac:dyDescent="0.2">
      <c r="AMI620"/>
      <c r="AMJ620"/>
    </row>
    <row r="621" spans="1023:1024" s="49" customFormat="1" x14ac:dyDescent="0.2">
      <c r="AMI621"/>
      <c r="AMJ621"/>
    </row>
    <row r="622" spans="1023:1024" s="49" customFormat="1" x14ac:dyDescent="0.2">
      <c r="AMI622"/>
      <c r="AMJ622"/>
    </row>
    <row r="623" spans="1023:1024" s="49" customFormat="1" x14ac:dyDescent="0.2">
      <c r="AMI623"/>
      <c r="AMJ623"/>
    </row>
    <row r="624" spans="1023:1024" s="49" customFormat="1" x14ac:dyDescent="0.2">
      <c r="AMI624"/>
      <c r="AMJ624"/>
    </row>
    <row r="625" spans="1023:1024" s="49" customFormat="1" x14ac:dyDescent="0.2">
      <c r="AMI625"/>
      <c r="AMJ625"/>
    </row>
    <row r="626" spans="1023:1024" s="49" customFormat="1" x14ac:dyDescent="0.2">
      <c r="AMI626"/>
      <c r="AMJ626"/>
    </row>
    <row r="627" spans="1023:1024" s="49" customFormat="1" x14ac:dyDescent="0.2">
      <c r="AMI627"/>
      <c r="AMJ627"/>
    </row>
    <row r="628" spans="1023:1024" s="49" customFormat="1" x14ac:dyDescent="0.2">
      <c r="AMI628"/>
      <c r="AMJ628"/>
    </row>
    <row r="629" spans="1023:1024" s="49" customFormat="1" x14ac:dyDescent="0.2">
      <c r="AMI629"/>
      <c r="AMJ629"/>
    </row>
    <row r="630" spans="1023:1024" s="49" customFormat="1" x14ac:dyDescent="0.2">
      <c r="AMI630"/>
      <c r="AMJ630"/>
    </row>
    <row r="631" spans="1023:1024" s="49" customFormat="1" x14ac:dyDescent="0.2">
      <c r="AMI631"/>
      <c r="AMJ631"/>
    </row>
    <row r="632" spans="1023:1024" s="49" customFormat="1" x14ac:dyDescent="0.2">
      <c r="AMI632"/>
      <c r="AMJ632"/>
    </row>
    <row r="633" spans="1023:1024" s="49" customFormat="1" x14ac:dyDescent="0.2">
      <c r="AMI633"/>
      <c r="AMJ633"/>
    </row>
    <row r="634" spans="1023:1024" s="49" customFormat="1" x14ac:dyDescent="0.2">
      <c r="AMI634"/>
      <c r="AMJ634"/>
    </row>
    <row r="635" spans="1023:1024" s="49" customFormat="1" x14ac:dyDescent="0.2">
      <c r="AMI635"/>
      <c r="AMJ635"/>
    </row>
    <row r="636" spans="1023:1024" s="49" customFormat="1" x14ac:dyDescent="0.2">
      <c r="AMI636"/>
      <c r="AMJ636"/>
    </row>
    <row r="637" spans="1023:1024" s="49" customFormat="1" x14ac:dyDescent="0.2">
      <c r="AMI637"/>
      <c r="AMJ637"/>
    </row>
    <row r="638" spans="1023:1024" s="49" customFormat="1" x14ac:dyDescent="0.2">
      <c r="AMI638"/>
      <c r="AMJ638"/>
    </row>
    <row r="639" spans="1023:1024" s="49" customFormat="1" x14ac:dyDescent="0.2">
      <c r="AMI639"/>
      <c r="AMJ639"/>
    </row>
    <row r="640" spans="1023:1024" s="49" customFormat="1" x14ac:dyDescent="0.2">
      <c r="AMI640"/>
      <c r="AMJ640"/>
    </row>
    <row r="641" spans="1023:1024" s="49" customFormat="1" x14ac:dyDescent="0.2">
      <c r="AMI641"/>
      <c r="AMJ641"/>
    </row>
    <row r="642" spans="1023:1024" s="49" customFormat="1" x14ac:dyDescent="0.2">
      <c r="AMI642"/>
      <c r="AMJ642"/>
    </row>
    <row r="643" spans="1023:1024" s="49" customFormat="1" x14ac:dyDescent="0.2">
      <c r="AMI643"/>
      <c r="AMJ643"/>
    </row>
    <row r="644" spans="1023:1024" s="49" customFormat="1" x14ac:dyDescent="0.2">
      <c r="AMI644"/>
      <c r="AMJ644"/>
    </row>
    <row r="645" spans="1023:1024" s="49" customFormat="1" x14ac:dyDescent="0.2">
      <c r="AMI645"/>
      <c r="AMJ645"/>
    </row>
    <row r="646" spans="1023:1024" s="49" customFormat="1" x14ac:dyDescent="0.2">
      <c r="AMI646"/>
      <c r="AMJ646"/>
    </row>
    <row r="647" spans="1023:1024" s="49" customFormat="1" x14ac:dyDescent="0.2">
      <c r="AMI647"/>
      <c r="AMJ647"/>
    </row>
    <row r="648" spans="1023:1024" s="49" customFormat="1" x14ac:dyDescent="0.2">
      <c r="AMI648"/>
      <c r="AMJ648"/>
    </row>
    <row r="649" spans="1023:1024" s="49" customFormat="1" x14ac:dyDescent="0.2">
      <c r="AMI649"/>
      <c r="AMJ649"/>
    </row>
    <row r="650" spans="1023:1024" s="49" customFormat="1" x14ac:dyDescent="0.2">
      <c r="AMI650"/>
      <c r="AMJ650"/>
    </row>
    <row r="651" spans="1023:1024" s="49" customFormat="1" x14ac:dyDescent="0.2">
      <c r="AMI651"/>
      <c r="AMJ651"/>
    </row>
    <row r="652" spans="1023:1024" s="49" customFormat="1" x14ac:dyDescent="0.2">
      <c r="AMI652"/>
      <c r="AMJ652"/>
    </row>
    <row r="653" spans="1023:1024" s="49" customFormat="1" x14ac:dyDescent="0.2">
      <c r="AMI653"/>
      <c r="AMJ653"/>
    </row>
    <row r="654" spans="1023:1024" s="49" customFormat="1" x14ac:dyDescent="0.2">
      <c r="AMI654"/>
      <c r="AMJ654"/>
    </row>
    <row r="655" spans="1023:1024" s="49" customFormat="1" x14ac:dyDescent="0.2">
      <c r="AMI655"/>
      <c r="AMJ655"/>
    </row>
    <row r="656" spans="1023:1024" s="49" customFormat="1" x14ac:dyDescent="0.2">
      <c r="AMI656"/>
      <c r="AMJ656"/>
    </row>
    <row r="657" spans="1023:1024" s="49" customFormat="1" x14ac:dyDescent="0.2">
      <c r="AMI657"/>
      <c r="AMJ657"/>
    </row>
    <row r="658" spans="1023:1024" s="49" customFormat="1" x14ac:dyDescent="0.2">
      <c r="AMI658"/>
      <c r="AMJ658"/>
    </row>
    <row r="659" spans="1023:1024" s="49" customFormat="1" x14ac:dyDescent="0.2">
      <c r="AMI659"/>
      <c r="AMJ659"/>
    </row>
    <row r="660" spans="1023:1024" s="49" customFormat="1" x14ac:dyDescent="0.2">
      <c r="AMI660"/>
      <c r="AMJ660"/>
    </row>
    <row r="661" spans="1023:1024" s="49" customFormat="1" x14ac:dyDescent="0.2">
      <c r="AMI661"/>
      <c r="AMJ661"/>
    </row>
    <row r="662" spans="1023:1024" s="49" customFormat="1" x14ac:dyDescent="0.2">
      <c r="AMI662"/>
      <c r="AMJ662"/>
    </row>
    <row r="663" spans="1023:1024" s="49" customFormat="1" x14ac:dyDescent="0.2">
      <c r="AMI663"/>
      <c r="AMJ663"/>
    </row>
    <row r="664" spans="1023:1024" s="49" customFormat="1" x14ac:dyDescent="0.2">
      <c r="AMI664"/>
      <c r="AMJ664"/>
    </row>
    <row r="665" spans="1023:1024" s="49" customFormat="1" x14ac:dyDescent="0.2">
      <c r="AMI665"/>
      <c r="AMJ665"/>
    </row>
    <row r="666" spans="1023:1024" s="49" customFormat="1" x14ac:dyDescent="0.2">
      <c r="AMI666"/>
      <c r="AMJ666"/>
    </row>
    <row r="667" spans="1023:1024" s="49" customFormat="1" x14ac:dyDescent="0.2">
      <c r="AMI667"/>
      <c r="AMJ667"/>
    </row>
    <row r="668" spans="1023:1024" s="49" customFormat="1" x14ac:dyDescent="0.2">
      <c r="AMI668"/>
      <c r="AMJ668"/>
    </row>
    <row r="669" spans="1023:1024" s="49" customFormat="1" x14ac:dyDescent="0.2">
      <c r="AMI669"/>
      <c r="AMJ669"/>
    </row>
    <row r="670" spans="1023:1024" s="49" customFormat="1" x14ac:dyDescent="0.2">
      <c r="AMI670"/>
      <c r="AMJ670"/>
    </row>
    <row r="671" spans="1023:1024" s="49" customFormat="1" x14ac:dyDescent="0.2">
      <c r="AMI671"/>
      <c r="AMJ671"/>
    </row>
    <row r="672" spans="1023:1024" s="49" customFormat="1" x14ac:dyDescent="0.2">
      <c r="AMI672"/>
      <c r="AMJ672"/>
    </row>
    <row r="673" spans="1023:1024" s="49" customFormat="1" x14ac:dyDescent="0.2">
      <c r="AMI673"/>
      <c r="AMJ673"/>
    </row>
    <row r="674" spans="1023:1024" s="49" customFormat="1" x14ac:dyDescent="0.2">
      <c r="AMI674"/>
      <c r="AMJ674"/>
    </row>
    <row r="675" spans="1023:1024" s="49" customFormat="1" x14ac:dyDescent="0.2">
      <c r="AMI675"/>
      <c r="AMJ675"/>
    </row>
    <row r="676" spans="1023:1024" s="49" customFormat="1" x14ac:dyDescent="0.2">
      <c r="AMI676"/>
      <c r="AMJ676"/>
    </row>
    <row r="677" spans="1023:1024" s="49" customFormat="1" x14ac:dyDescent="0.2">
      <c r="AMI677"/>
      <c r="AMJ677"/>
    </row>
    <row r="678" spans="1023:1024" s="49" customFormat="1" x14ac:dyDescent="0.2">
      <c r="AMI678"/>
      <c r="AMJ678"/>
    </row>
    <row r="679" spans="1023:1024" s="49" customFormat="1" x14ac:dyDescent="0.2">
      <c r="AMI679"/>
      <c r="AMJ679"/>
    </row>
    <row r="680" spans="1023:1024" s="49" customFormat="1" x14ac:dyDescent="0.2">
      <c r="AMI680"/>
      <c r="AMJ680"/>
    </row>
    <row r="681" spans="1023:1024" s="49" customFormat="1" x14ac:dyDescent="0.2">
      <c r="AMI681"/>
      <c r="AMJ681"/>
    </row>
    <row r="682" spans="1023:1024" s="49" customFormat="1" x14ac:dyDescent="0.2">
      <c r="AMI682"/>
      <c r="AMJ682"/>
    </row>
    <row r="683" spans="1023:1024" s="49" customFormat="1" x14ac:dyDescent="0.2">
      <c r="AMI683"/>
      <c r="AMJ683"/>
    </row>
    <row r="684" spans="1023:1024" s="49" customFormat="1" x14ac:dyDescent="0.2">
      <c r="AMI684"/>
      <c r="AMJ684"/>
    </row>
    <row r="685" spans="1023:1024" s="49" customFormat="1" x14ac:dyDescent="0.2">
      <c r="AMI685"/>
      <c r="AMJ685"/>
    </row>
    <row r="686" spans="1023:1024" s="49" customFormat="1" x14ac:dyDescent="0.2">
      <c r="AMI686"/>
      <c r="AMJ686"/>
    </row>
    <row r="687" spans="1023:1024" s="49" customFormat="1" x14ac:dyDescent="0.2">
      <c r="AMI687"/>
      <c r="AMJ687"/>
    </row>
    <row r="688" spans="1023:1024" s="49" customFormat="1" x14ac:dyDescent="0.2">
      <c r="AMI688"/>
      <c r="AMJ688"/>
    </row>
    <row r="689" spans="1023:1024" s="49" customFormat="1" x14ac:dyDescent="0.2">
      <c r="AMI689"/>
      <c r="AMJ689"/>
    </row>
    <row r="690" spans="1023:1024" s="49" customFormat="1" x14ac:dyDescent="0.2">
      <c r="AMI690"/>
      <c r="AMJ690"/>
    </row>
    <row r="691" spans="1023:1024" s="49" customFormat="1" x14ac:dyDescent="0.2">
      <c r="AMI691"/>
      <c r="AMJ691"/>
    </row>
    <row r="692" spans="1023:1024" s="49" customFormat="1" x14ac:dyDescent="0.2">
      <c r="AMI692"/>
      <c r="AMJ692"/>
    </row>
    <row r="693" spans="1023:1024" s="49" customFormat="1" x14ac:dyDescent="0.2">
      <c r="AMI693"/>
      <c r="AMJ693"/>
    </row>
    <row r="694" spans="1023:1024" s="49" customFormat="1" x14ac:dyDescent="0.2">
      <c r="AMI694"/>
      <c r="AMJ694"/>
    </row>
    <row r="695" spans="1023:1024" s="49" customFormat="1" x14ac:dyDescent="0.2">
      <c r="AMI695"/>
      <c r="AMJ695"/>
    </row>
    <row r="696" spans="1023:1024" s="49" customFormat="1" x14ac:dyDescent="0.2">
      <c r="AMI696"/>
      <c r="AMJ696"/>
    </row>
    <row r="697" spans="1023:1024" s="49" customFormat="1" x14ac:dyDescent="0.2">
      <c r="AMI697"/>
      <c r="AMJ697"/>
    </row>
    <row r="698" spans="1023:1024" s="49" customFormat="1" x14ac:dyDescent="0.2">
      <c r="AMI698"/>
      <c r="AMJ698"/>
    </row>
    <row r="699" spans="1023:1024" s="49" customFormat="1" x14ac:dyDescent="0.2">
      <c r="AMI699"/>
      <c r="AMJ699"/>
    </row>
    <row r="700" spans="1023:1024" s="49" customFormat="1" x14ac:dyDescent="0.2">
      <c r="AMI700"/>
      <c r="AMJ700"/>
    </row>
    <row r="701" spans="1023:1024" s="49" customFormat="1" x14ac:dyDescent="0.2">
      <c r="AMI701"/>
      <c r="AMJ701"/>
    </row>
    <row r="702" spans="1023:1024" s="49" customFormat="1" x14ac:dyDescent="0.2">
      <c r="AMI702"/>
      <c r="AMJ702"/>
    </row>
    <row r="703" spans="1023:1024" s="49" customFormat="1" x14ac:dyDescent="0.2">
      <c r="AMI703"/>
      <c r="AMJ703"/>
    </row>
    <row r="704" spans="1023:1024" s="49" customFormat="1" x14ac:dyDescent="0.2">
      <c r="AMI704"/>
      <c r="AMJ704"/>
    </row>
    <row r="705" spans="1023:1024" s="49" customFormat="1" x14ac:dyDescent="0.2">
      <c r="AMI705"/>
      <c r="AMJ705"/>
    </row>
    <row r="706" spans="1023:1024" s="49" customFormat="1" x14ac:dyDescent="0.2">
      <c r="AMI706"/>
      <c r="AMJ706"/>
    </row>
    <row r="707" spans="1023:1024" s="49" customFormat="1" x14ac:dyDescent="0.2">
      <c r="AMI707"/>
      <c r="AMJ707"/>
    </row>
    <row r="708" spans="1023:1024" s="49" customFormat="1" x14ac:dyDescent="0.2">
      <c r="AMI708"/>
      <c r="AMJ708"/>
    </row>
    <row r="709" spans="1023:1024" s="49" customFormat="1" x14ac:dyDescent="0.2">
      <c r="AMI709"/>
      <c r="AMJ709"/>
    </row>
    <row r="710" spans="1023:1024" s="49" customFormat="1" x14ac:dyDescent="0.2">
      <c r="AMI710"/>
      <c r="AMJ710"/>
    </row>
    <row r="711" spans="1023:1024" s="49" customFormat="1" x14ac:dyDescent="0.2">
      <c r="AMI711"/>
      <c r="AMJ711"/>
    </row>
    <row r="712" spans="1023:1024" s="49" customFormat="1" x14ac:dyDescent="0.2">
      <c r="AMI712"/>
      <c r="AMJ712"/>
    </row>
    <row r="713" spans="1023:1024" s="49" customFormat="1" x14ac:dyDescent="0.2">
      <c r="AMI713"/>
      <c r="AMJ713"/>
    </row>
    <row r="714" spans="1023:1024" s="49" customFormat="1" x14ac:dyDescent="0.2">
      <c r="AMI714"/>
      <c r="AMJ714"/>
    </row>
    <row r="715" spans="1023:1024" s="49" customFormat="1" x14ac:dyDescent="0.2">
      <c r="AMI715"/>
      <c r="AMJ715"/>
    </row>
    <row r="716" spans="1023:1024" s="49" customFormat="1" x14ac:dyDescent="0.2">
      <c r="AMI716"/>
      <c r="AMJ716"/>
    </row>
    <row r="717" spans="1023:1024" s="49" customFormat="1" x14ac:dyDescent="0.2">
      <c r="AMI717"/>
      <c r="AMJ717"/>
    </row>
    <row r="718" spans="1023:1024" s="49" customFormat="1" x14ac:dyDescent="0.2">
      <c r="AMI718"/>
      <c r="AMJ718"/>
    </row>
    <row r="719" spans="1023:1024" s="49" customFormat="1" x14ac:dyDescent="0.2">
      <c r="AMI719"/>
      <c r="AMJ719"/>
    </row>
    <row r="720" spans="1023:1024" s="49" customFormat="1" x14ac:dyDescent="0.2">
      <c r="AMI720"/>
      <c r="AMJ720"/>
    </row>
    <row r="721" spans="1023:1024" s="49" customFormat="1" x14ac:dyDescent="0.2">
      <c r="AMI721"/>
      <c r="AMJ721"/>
    </row>
    <row r="722" spans="1023:1024" s="49" customFormat="1" x14ac:dyDescent="0.2">
      <c r="AMI722"/>
      <c r="AMJ722"/>
    </row>
    <row r="723" spans="1023:1024" s="49" customFormat="1" x14ac:dyDescent="0.2">
      <c r="AMI723"/>
      <c r="AMJ723"/>
    </row>
    <row r="724" spans="1023:1024" s="49" customFormat="1" x14ac:dyDescent="0.2">
      <c r="AMI724"/>
      <c r="AMJ724"/>
    </row>
    <row r="725" spans="1023:1024" s="49" customFormat="1" x14ac:dyDescent="0.2">
      <c r="AMI725"/>
      <c r="AMJ725"/>
    </row>
    <row r="726" spans="1023:1024" s="49" customFormat="1" x14ac:dyDescent="0.2">
      <c r="AMI726"/>
      <c r="AMJ726"/>
    </row>
    <row r="727" spans="1023:1024" s="49" customFormat="1" x14ac:dyDescent="0.2">
      <c r="AMI727"/>
      <c r="AMJ727"/>
    </row>
    <row r="728" spans="1023:1024" s="49" customFormat="1" x14ac:dyDescent="0.2">
      <c r="AMI728"/>
      <c r="AMJ728"/>
    </row>
    <row r="729" spans="1023:1024" s="49" customFormat="1" x14ac:dyDescent="0.2">
      <c r="AMI729"/>
      <c r="AMJ729"/>
    </row>
    <row r="730" spans="1023:1024" s="49" customFormat="1" x14ac:dyDescent="0.2">
      <c r="AMI730"/>
      <c r="AMJ730"/>
    </row>
    <row r="731" spans="1023:1024" s="49" customFormat="1" x14ac:dyDescent="0.2">
      <c r="AMI731"/>
      <c r="AMJ731"/>
    </row>
    <row r="732" spans="1023:1024" s="49" customFormat="1" x14ac:dyDescent="0.2">
      <c r="AMI732"/>
      <c r="AMJ732"/>
    </row>
    <row r="733" spans="1023:1024" s="49" customFormat="1" x14ac:dyDescent="0.2">
      <c r="AMI733"/>
      <c r="AMJ733"/>
    </row>
    <row r="734" spans="1023:1024" s="49" customFormat="1" x14ac:dyDescent="0.2">
      <c r="AMI734"/>
      <c r="AMJ734"/>
    </row>
    <row r="735" spans="1023:1024" s="49" customFormat="1" x14ac:dyDescent="0.2">
      <c r="AMI735"/>
      <c r="AMJ735"/>
    </row>
    <row r="736" spans="1023:1024" s="49" customFormat="1" x14ac:dyDescent="0.2">
      <c r="AMI736"/>
      <c r="AMJ736"/>
    </row>
    <row r="737" spans="1023:1024" s="49" customFormat="1" x14ac:dyDescent="0.2">
      <c r="AMI737"/>
      <c r="AMJ737"/>
    </row>
    <row r="738" spans="1023:1024" s="49" customFormat="1" x14ac:dyDescent="0.2">
      <c r="AMI738"/>
      <c r="AMJ738"/>
    </row>
    <row r="739" spans="1023:1024" s="49" customFormat="1" x14ac:dyDescent="0.2">
      <c r="AMI739"/>
      <c r="AMJ739"/>
    </row>
    <row r="740" spans="1023:1024" s="49" customFormat="1" x14ac:dyDescent="0.2">
      <c r="AMI740"/>
      <c r="AMJ740"/>
    </row>
    <row r="741" spans="1023:1024" s="49" customFormat="1" x14ac:dyDescent="0.2">
      <c r="AMI741"/>
      <c r="AMJ741"/>
    </row>
    <row r="742" spans="1023:1024" s="49" customFormat="1" x14ac:dyDescent="0.2">
      <c r="AMI742"/>
      <c r="AMJ742"/>
    </row>
    <row r="743" spans="1023:1024" s="49" customFormat="1" x14ac:dyDescent="0.2">
      <c r="AMI743"/>
      <c r="AMJ743"/>
    </row>
    <row r="744" spans="1023:1024" s="49" customFormat="1" x14ac:dyDescent="0.2">
      <c r="AMI744"/>
      <c r="AMJ744"/>
    </row>
    <row r="745" spans="1023:1024" s="49" customFormat="1" x14ac:dyDescent="0.2">
      <c r="AMI745"/>
      <c r="AMJ745"/>
    </row>
    <row r="746" spans="1023:1024" s="49" customFormat="1" x14ac:dyDescent="0.2">
      <c r="AMI746"/>
      <c r="AMJ746"/>
    </row>
    <row r="747" spans="1023:1024" s="49" customFormat="1" x14ac:dyDescent="0.2">
      <c r="AMI747"/>
      <c r="AMJ747"/>
    </row>
    <row r="748" spans="1023:1024" s="49" customFormat="1" x14ac:dyDescent="0.2">
      <c r="AMI748"/>
      <c r="AMJ748"/>
    </row>
    <row r="749" spans="1023:1024" s="49" customFormat="1" x14ac:dyDescent="0.2">
      <c r="AMI749"/>
      <c r="AMJ749"/>
    </row>
    <row r="750" spans="1023:1024" s="49" customFormat="1" x14ac:dyDescent="0.2">
      <c r="AMI750"/>
      <c r="AMJ750"/>
    </row>
    <row r="751" spans="1023:1024" s="49" customFormat="1" x14ac:dyDescent="0.2">
      <c r="AMI751"/>
      <c r="AMJ751"/>
    </row>
    <row r="752" spans="1023:1024" s="49" customFormat="1" x14ac:dyDescent="0.2">
      <c r="AMI752"/>
      <c r="AMJ752"/>
    </row>
    <row r="753" spans="1023:1024" s="49" customFormat="1" x14ac:dyDescent="0.2">
      <c r="AMI753"/>
      <c r="AMJ753"/>
    </row>
    <row r="754" spans="1023:1024" s="49" customFormat="1" x14ac:dyDescent="0.2">
      <c r="AMI754"/>
      <c r="AMJ754"/>
    </row>
    <row r="755" spans="1023:1024" s="49" customFormat="1" x14ac:dyDescent="0.2">
      <c r="AMI755"/>
      <c r="AMJ755"/>
    </row>
    <row r="756" spans="1023:1024" s="49" customFormat="1" x14ac:dyDescent="0.2">
      <c r="AMI756"/>
      <c r="AMJ756"/>
    </row>
    <row r="757" spans="1023:1024" s="49" customFormat="1" x14ac:dyDescent="0.2">
      <c r="AMI757"/>
      <c r="AMJ757"/>
    </row>
    <row r="758" spans="1023:1024" s="49" customFormat="1" x14ac:dyDescent="0.2">
      <c r="AMI758"/>
      <c r="AMJ758"/>
    </row>
    <row r="759" spans="1023:1024" s="49" customFormat="1" x14ac:dyDescent="0.2">
      <c r="AMI759"/>
      <c r="AMJ759"/>
    </row>
    <row r="760" spans="1023:1024" s="49" customFormat="1" x14ac:dyDescent="0.2">
      <c r="AMI760"/>
      <c r="AMJ760"/>
    </row>
    <row r="761" spans="1023:1024" s="49" customFormat="1" x14ac:dyDescent="0.2">
      <c r="AMI761"/>
      <c r="AMJ761"/>
    </row>
    <row r="762" spans="1023:1024" s="49" customFormat="1" x14ac:dyDescent="0.2">
      <c r="AMI762"/>
      <c r="AMJ762"/>
    </row>
    <row r="763" spans="1023:1024" s="49" customFormat="1" x14ac:dyDescent="0.2">
      <c r="AMI763"/>
      <c r="AMJ763"/>
    </row>
    <row r="764" spans="1023:1024" s="49" customFormat="1" x14ac:dyDescent="0.2">
      <c r="AMI764"/>
      <c r="AMJ764"/>
    </row>
    <row r="765" spans="1023:1024" s="49" customFormat="1" x14ac:dyDescent="0.2">
      <c r="AMI765"/>
      <c r="AMJ765"/>
    </row>
    <row r="766" spans="1023:1024" s="49" customFormat="1" x14ac:dyDescent="0.2">
      <c r="AMI766"/>
      <c r="AMJ766"/>
    </row>
    <row r="767" spans="1023:1024" s="49" customFormat="1" x14ac:dyDescent="0.2">
      <c r="AMI767"/>
      <c r="AMJ767"/>
    </row>
    <row r="768" spans="1023:1024" s="49" customFormat="1" x14ac:dyDescent="0.2">
      <c r="AMI768"/>
      <c r="AMJ768"/>
    </row>
    <row r="769" spans="1023:1024" s="49" customFormat="1" x14ac:dyDescent="0.2">
      <c r="AMI769"/>
      <c r="AMJ769"/>
    </row>
    <row r="770" spans="1023:1024" s="49" customFormat="1" x14ac:dyDescent="0.2">
      <c r="AMI770"/>
      <c r="AMJ770"/>
    </row>
    <row r="771" spans="1023:1024" s="49" customFormat="1" x14ac:dyDescent="0.2">
      <c r="AMI771"/>
      <c r="AMJ771"/>
    </row>
    <row r="772" spans="1023:1024" s="49" customFormat="1" x14ac:dyDescent="0.2">
      <c r="AMI772"/>
      <c r="AMJ772"/>
    </row>
    <row r="773" spans="1023:1024" s="49" customFormat="1" x14ac:dyDescent="0.2">
      <c r="AMI773"/>
      <c r="AMJ773"/>
    </row>
    <row r="774" spans="1023:1024" s="49" customFormat="1" x14ac:dyDescent="0.2">
      <c r="AMI774"/>
      <c r="AMJ774"/>
    </row>
    <row r="775" spans="1023:1024" s="49" customFormat="1" x14ac:dyDescent="0.2">
      <c r="AMI775"/>
      <c r="AMJ775"/>
    </row>
    <row r="776" spans="1023:1024" s="49" customFormat="1" x14ac:dyDescent="0.2">
      <c r="AMI776"/>
      <c r="AMJ776"/>
    </row>
    <row r="777" spans="1023:1024" s="49" customFormat="1" x14ac:dyDescent="0.2">
      <c r="AMI777"/>
      <c r="AMJ777"/>
    </row>
    <row r="778" spans="1023:1024" s="49" customFormat="1" x14ac:dyDescent="0.2">
      <c r="AMI778"/>
      <c r="AMJ778"/>
    </row>
    <row r="779" spans="1023:1024" s="49" customFormat="1" x14ac:dyDescent="0.2">
      <c r="AMI779"/>
      <c r="AMJ779"/>
    </row>
    <row r="780" spans="1023:1024" s="49" customFormat="1" x14ac:dyDescent="0.2">
      <c r="AMI780"/>
      <c r="AMJ780"/>
    </row>
    <row r="781" spans="1023:1024" s="49" customFormat="1" x14ac:dyDescent="0.2">
      <c r="AMI781"/>
      <c r="AMJ781"/>
    </row>
    <row r="782" spans="1023:1024" s="49" customFormat="1" x14ac:dyDescent="0.2">
      <c r="AMI782"/>
      <c r="AMJ782"/>
    </row>
    <row r="783" spans="1023:1024" s="49" customFormat="1" x14ac:dyDescent="0.2">
      <c r="AMI783"/>
      <c r="AMJ783"/>
    </row>
    <row r="784" spans="1023:1024" s="49" customFormat="1" x14ac:dyDescent="0.2">
      <c r="AMI784"/>
      <c r="AMJ784"/>
    </row>
    <row r="785" spans="1023:1024" s="49" customFormat="1" x14ac:dyDescent="0.2">
      <c r="AMI785"/>
      <c r="AMJ785"/>
    </row>
    <row r="786" spans="1023:1024" s="49" customFormat="1" x14ac:dyDescent="0.2">
      <c r="AMI786"/>
      <c r="AMJ786"/>
    </row>
    <row r="787" spans="1023:1024" s="49" customFormat="1" x14ac:dyDescent="0.2">
      <c r="AMI787"/>
      <c r="AMJ787"/>
    </row>
    <row r="788" spans="1023:1024" s="49" customFormat="1" x14ac:dyDescent="0.2">
      <c r="AMI788"/>
      <c r="AMJ788"/>
    </row>
    <row r="789" spans="1023:1024" s="49" customFormat="1" x14ac:dyDescent="0.2">
      <c r="AMI789"/>
      <c r="AMJ789"/>
    </row>
    <row r="790" spans="1023:1024" s="49" customFormat="1" x14ac:dyDescent="0.2">
      <c r="AMI790"/>
      <c r="AMJ790"/>
    </row>
    <row r="791" spans="1023:1024" s="49" customFormat="1" x14ac:dyDescent="0.2">
      <c r="AMI791"/>
      <c r="AMJ791"/>
    </row>
    <row r="792" spans="1023:1024" s="49" customFormat="1" x14ac:dyDescent="0.2">
      <c r="AMI792"/>
      <c r="AMJ792"/>
    </row>
    <row r="793" spans="1023:1024" s="49" customFormat="1" x14ac:dyDescent="0.2">
      <c r="AMI793"/>
      <c r="AMJ793"/>
    </row>
    <row r="794" spans="1023:1024" s="49" customFormat="1" x14ac:dyDescent="0.2">
      <c r="AMI794"/>
      <c r="AMJ794"/>
    </row>
    <row r="795" spans="1023:1024" s="49" customFormat="1" x14ac:dyDescent="0.2">
      <c r="AMI795"/>
      <c r="AMJ795"/>
    </row>
    <row r="796" spans="1023:1024" s="49" customFormat="1" x14ac:dyDescent="0.2">
      <c r="AMI796"/>
      <c r="AMJ796"/>
    </row>
    <row r="797" spans="1023:1024" s="49" customFormat="1" x14ac:dyDescent="0.2">
      <c r="AMI797"/>
      <c r="AMJ797"/>
    </row>
    <row r="798" spans="1023:1024" s="49" customFormat="1" x14ac:dyDescent="0.2">
      <c r="AMI798"/>
      <c r="AMJ798"/>
    </row>
    <row r="799" spans="1023:1024" s="49" customFormat="1" x14ac:dyDescent="0.2">
      <c r="AMI799"/>
      <c r="AMJ799"/>
    </row>
    <row r="800" spans="1023:1024" s="49" customFormat="1" x14ac:dyDescent="0.2">
      <c r="AMI800"/>
      <c r="AMJ800"/>
    </row>
    <row r="801" spans="1023:1024" s="49" customFormat="1" x14ac:dyDescent="0.2">
      <c r="AMI801"/>
      <c r="AMJ801"/>
    </row>
    <row r="802" spans="1023:1024" s="49" customFormat="1" x14ac:dyDescent="0.2">
      <c r="AMI802"/>
      <c r="AMJ802"/>
    </row>
    <row r="803" spans="1023:1024" s="49" customFormat="1" x14ac:dyDescent="0.2">
      <c r="AMI803"/>
      <c r="AMJ803"/>
    </row>
    <row r="804" spans="1023:1024" s="49" customFormat="1" x14ac:dyDescent="0.2">
      <c r="AMI804"/>
      <c r="AMJ804"/>
    </row>
    <row r="805" spans="1023:1024" s="49" customFormat="1" x14ac:dyDescent="0.2">
      <c r="AMI805"/>
      <c r="AMJ805"/>
    </row>
    <row r="806" spans="1023:1024" s="49" customFormat="1" x14ac:dyDescent="0.2">
      <c r="AMI806"/>
      <c r="AMJ806"/>
    </row>
    <row r="807" spans="1023:1024" s="49" customFormat="1" x14ac:dyDescent="0.2">
      <c r="AMI807"/>
      <c r="AMJ807"/>
    </row>
    <row r="808" spans="1023:1024" s="49" customFormat="1" x14ac:dyDescent="0.2">
      <c r="AMI808"/>
      <c r="AMJ808"/>
    </row>
    <row r="809" spans="1023:1024" s="49" customFormat="1" x14ac:dyDescent="0.2">
      <c r="AMI809"/>
      <c r="AMJ809"/>
    </row>
    <row r="810" spans="1023:1024" s="49" customFormat="1" x14ac:dyDescent="0.2">
      <c r="AMI810"/>
      <c r="AMJ810"/>
    </row>
    <row r="811" spans="1023:1024" s="49" customFormat="1" x14ac:dyDescent="0.2">
      <c r="AMI811"/>
      <c r="AMJ811"/>
    </row>
    <row r="812" spans="1023:1024" s="49" customFormat="1" x14ac:dyDescent="0.2">
      <c r="AMI812"/>
      <c r="AMJ812"/>
    </row>
    <row r="813" spans="1023:1024" s="49" customFormat="1" x14ac:dyDescent="0.2">
      <c r="AMI813"/>
      <c r="AMJ813"/>
    </row>
    <row r="814" spans="1023:1024" s="49" customFormat="1" x14ac:dyDescent="0.2">
      <c r="AMI814"/>
      <c r="AMJ814"/>
    </row>
    <row r="815" spans="1023:1024" s="49" customFormat="1" x14ac:dyDescent="0.2">
      <c r="AMI815"/>
      <c r="AMJ815"/>
    </row>
    <row r="816" spans="1023:1024" s="49" customFormat="1" x14ac:dyDescent="0.2">
      <c r="AMI816"/>
      <c r="AMJ816"/>
    </row>
    <row r="817" spans="1023:1024" s="49" customFormat="1" x14ac:dyDescent="0.2">
      <c r="AMI817"/>
      <c r="AMJ817"/>
    </row>
    <row r="818" spans="1023:1024" s="49" customFormat="1" x14ac:dyDescent="0.2">
      <c r="AMI818"/>
      <c r="AMJ818"/>
    </row>
    <row r="819" spans="1023:1024" s="49" customFormat="1" x14ac:dyDescent="0.2">
      <c r="AMI819"/>
      <c r="AMJ819"/>
    </row>
    <row r="820" spans="1023:1024" s="49" customFormat="1" x14ac:dyDescent="0.2">
      <c r="AMI820"/>
      <c r="AMJ820"/>
    </row>
    <row r="821" spans="1023:1024" s="49" customFormat="1" x14ac:dyDescent="0.2">
      <c r="AMI821"/>
      <c r="AMJ821"/>
    </row>
    <row r="822" spans="1023:1024" s="49" customFormat="1" x14ac:dyDescent="0.2">
      <c r="AMI822"/>
      <c r="AMJ822"/>
    </row>
    <row r="823" spans="1023:1024" s="49" customFormat="1" x14ac:dyDescent="0.2">
      <c r="AMI823"/>
      <c r="AMJ823"/>
    </row>
    <row r="824" spans="1023:1024" s="49" customFormat="1" x14ac:dyDescent="0.2">
      <c r="AMI824"/>
      <c r="AMJ824"/>
    </row>
    <row r="825" spans="1023:1024" s="49" customFormat="1" x14ac:dyDescent="0.2">
      <c r="AMI825"/>
      <c r="AMJ825"/>
    </row>
    <row r="826" spans="1023:1024" s="49" customFormat="1" x14ac:dyDescent="0.2">
      <c r="AMI826"/>
      <c r="AMJ826"/>
    </row>
    <row r="827" spans="1023:1024" s="49" customFormat="1" x14ac:dyDescent="0.2">
      <c r="AMI827"/>
      <c r="AMJ827"/>
    </row>
    <row r="828" spans="1023:1024" s="49" customFormat="1" x14ac:dyDescent="0.2">
      <c r="AMI828"/>
      <c r="AMJ828"/>
    </row>
    <row r="829" spans="1023:1024" s="49" customFormat="1" x14ac:dyDescent="0.2">
      <c r="AMI829"/>
      <c r="AMJ829"/>
    </row>
    <row r="830" spans="1023:1024" s="49" customFormat="1" x14ac:dyDescent="0.2">
      <c r="AMI830"/>
      <c r="AMJ830"/>
    </row>
    <row r="831" spans="1023:1024" s="49" customFormat="1" x14ac:dyDescent="0.2">
      <c r="AMI831"/>
      <c r="AMJ831"/>
    </row>
    <row r="832" spans="1023:1024" s="49" customFormat="1" x14ac:dyDescent="0.2">
      <c r="AMI832"/>
      <c r="AMJ832"/>
    </row>
    <row r="833" spans="1023:1024" s="49" customFormat="1" x14ac:dyDescent="0.2">
      <c r="AMI833"/>
      <c r="AMJ833"/>
    </row>
    <row r="834" spans="1023:1024" s="49" customFormat="1" x14ac:dyDescent="0.2">
      <c r="AMI834"/>
      <c r="AMJ834"/>
    </row>
    <row r="835" spans="1023:1024" s="49" customFormat="1" x14ac:dyDescent="0.2">
      <c r="AMI835"/>
      <c r="AMJ835"/>
    </row>
    <row r="836" spans="1023:1024" s="49" customFormat="1" x14ac:dyDescent="0.2">
      <c r="AMI836"/>
      <c r="AMJ836"/>
    </row>
    <row r="837" spans="1023:1024" s="49" customFormat="1" x14ac:dyDescent="0.2">
      <c r="AMI837"/>
      <c r="AMJ837"/>
    </row>
    <row r="838" spans="1023:1024" s="49" customFormat="1" x14ac:dyDescent="0.2">
      <c r="AMI838"/>
      <c r="AMJ838"/>
    </row>
    <row r="839" spans="1023:1024" s="49" customFormat="1" x14ac:dyDescent="0.2">
      <c r="AMI839"/>
      <c r="AMJ839"/>
    </row>
    <row r="840" spans="1023:1024" s="49" customFormat="1" x14ac:dyDescent="0.2">
      <c r="AMI840"/>
      <c r="AMJ840"/>
    </row>
    <row r="841" spans="1023:1024" s="49" customFormat="1" x14ac:dyDescent="0.2">
      <c r="AMI841"/>
      <c r="AMJ841"/>
    </row>
    <row r="842" spans="1023:1024" s="49" customFormat="1" x14ac:dyDescent="0.2">
      <c r="AMI842"/>
      <c r="AMJ842"/>
    </row>
    <row r="843" spans="1023:1024" s="49" customFormat="1" x14ac:dyDescent="0.2">
      <c r="AMI843"/>
      <c r="AMJ843"/>
    </row>
    <row r="844" spans="1023:1024" s="49" customFormat="1" x14ac:dyDescent="0.2">
      <c r="AMI844"/>
      <c r="AMJ844"/>
    </row>
    <row r="845" spans="1023:1024" s="49" customFormat="1" x14ac:dyDescent="0.2">
      <c r="AMI845"/>
      <c r="AMJ845"/>
    </row>
    <row r="846" spans="1023:1024" s="49" customFormat="1" x14ac:dyDescent="0.2">
      <c r="AMI846"/>
      <c r="AMJ846"/>
    </row>
    <row r="847" spans="1023:1024" s="49" customFormat="1" x14ac:dyDescent="0.2">
      <c r="AMI847"/>
      <c r="AMJ847"/>
    </row>
    <row r="848" spans="1023:1024" s="49" customFormat="1" x14ac:dyDescent="0.2">
      <c r="AMI848"/>
      <c r="AMJ848"/>
    </row>
    <row r="849" spans="1023:1024" s="49" customFormat="1" x14ac:dyDescent="0.2">
      <c r="AMI849"/>
      <c r="AMJ849"/>
    </row>
    <row r="850" spans="1023:1024" s="49" customFormat="1" x14ac:dyDescent="0.2">
      <c r="AMI850"/>
      <c r="AMJ850"/>
    </row>
    <row r="851" spans="1023:1024" s="49" customFormat="1" x14ac:dyDescent="0.2">
      <c r="AMI851"/>
      <c r="AMJ851"/>
    </row>
    <row r="852" spans="1023:1024" s="49" customFormat="1" x14ac:dyDescent="0.2">
      <c r="AMI852"/>
      <c r="AMJ852"/>
    </row>
    <row r="853" spans="1023:1024" s="49" customFormat="1" x14ac:dyDescent="0.2">
      <c r="AMI853"/>
      <c r="AMJ853"/>
    </row>
    <row r="854" spans="1023:1024" s="49" customFormat="1" x14ac:dyDescent="0.2">
      <c r="AMI854"/>
      <c r="AMJ854"/>
    </row>
    <row r="855" spans="1023:1024" s="49" customFormat="1" x14ac:dyDescent="0.2">
      <c r="AMI855"/>
      <c r="AMJ855"/>
    </row>
    <row r="856" spans="1023:1024" s="49" customFormat="1" x14ac:dyDescent="0.2">
      <c r="AMI856"/>
      <c r="AMJ856"/>
    </row>
    <row r="857" spans="1023:1024" s="49" customFormat="1" x14ac:dyDescent="0.2">
      <c r="AMI857"/>
      <c r="AMJ857"/>
    </row>
    <row r="858" spans="1023:1024" s="49" customFormat="1" x14ac:dyDescent="0.2">
      <c r="AMI858"/>
      <c r="AMJ858"/>
    </row>
    <row r="859" spans="1023:1024" s="49" customFormat="1" x14ac:dyDescent="0.2">
      <c r="AMI859"/>
      <c r="AMJ859"/>
    </row>
    <row r="860" spans="1023:1024" s="49" customFormat="1" x14ac:dyDescent="0.2">
      <c r="AMI860"/>
      <c r="AMJ860"/>
    </row>
    <row r="861" spans="1023:1024" s="49" customFormat="1" x14ac:dyDescent="0.2">
      <c r="AMI861"/>
      <c r="AMJ861"/>
    </row>
    <row r="862" spans="1023:1024" s="49" customFormat="1" x14ac:dyDescent="0.2">
      <c r="AMI862"/>
      <c r="AMJ862"/>
    </row>
    <row r="863" spans="1023:1024" s="49" customFormat="1" x14ac:dyDescent="0.2">
      <c r="AMI863"/>
      <c r="AMJ863"/>
    </row>
    <row r="864" spans="1023:1024" s="49" customFormat="1" x14ac:dyDescent="0.2">
      <c r="AMI864"/>
      <c r="AMJ864"/>
    </row>
    <row r="865" spans="1023:1024" s="49" customFormat="1" x14ac:dyDescent="0.2">
      <c r="AMI865"/>
      <c r="AMJ865"/>
    </row>
    <row r="866" spans="1023:1024" s="49" customFormat="1" x14ac:dyDescent="0.2">
      <c r="AMI866"/>
      <c r="AMJ866"/>
    </row>
    <row r="867" spans="1023:1024" s="49" customFormat="1" x14ac:dyDescent="0.2">
      <c r="AMI867"/>
      <c r="AMJ867"/>
    </row>
    <row r="868" spans="1023:1024" s="49" customFormat="1" x14ac:dyDescent="0.2">
      <c r="AMI868"/>
      <c r="AMJ868"/>
    </row>
    <row r="869" spans="1023:1024" s="49" customFormat="1" x14ac:dyDescent="0.2">
      <c r="AMI869"/>
      <c r="AMJ869"/>
    </row>
    <row r="870" spans="1023:1024" s="49" customFormat="1" x14ac:dyDescent="0.2">
      <c r="AMI870"/>
      <c r="AMJ870"/>
    </row>
    <row r="871" spans="1023:1024" s="49" customFormat="1" x14ac:dyDescent="0.2">
      <c r="AMI871"/>
      <c r="AMJ871"/>
    </row>
    <row r="872" spans="1023:1024" s="49" customFormat="1" x14ac:dyDescent="0.2">
      <c r="AMI872"/>
      <c r="AMJ872"/>
    </row>
    <row r="873" spans="1023:1024" s="49" customFormat="1" x14ac:dyDescent="0.2">
      <c r="AMI873"/>
      <c r="AMJ873"/>
    </row>
    <row r="874" spans="1023:1024" s="49" customFormat="1" x14ac:dyDescent="0.2">
      <c r="AMI874"/>
      <c r="AMJ874"/>
    </row>
    <row r="875" spans="1023:1024" s="49" customFormat="1" x14ac:dyDescent="0.2">
      <c r="AMI875"/>
      <c r="AMJ875"/>
    </row>
    <row r="876" spans="1023:1024" s="49" customFormat="1" x14ac:dyDescent="0.2">
      <c r="AMI876"/>
      <c r="AMJ876"/>
    </row>
    <row r="877" spans="1023:1024" s="49" customFormat="1" x14ac:dyDescent="0.2">
      <c r="AMI877"/>
      <c r="AMJ877"/>
    </row>
    <row r="878" spans="1023:1024" s="49" customFormat="1" x14ac:dyDescent="0.2">
      <c r="AMI878"/>
      <c r="AMJ878"/>
    </row>
    <row r="879" spans="1023:1024" s="49" customFormat="1" x14ac:dyDescent="0.2">
      <c r="AMI879"/>
      <c r="AMJ879"/>
    </row>
    <row r="880" spans="1023:1024" s="49" customFormat="1" x14ac:dyDescent="0.2">
      <c r="AMI880"/>
      <c r="AMJ880"/>
    </row>
    <row r="881" spans="1023:1024" s="49" customFormat="1" x14ac:dyDescent="0.2">
      <c r="AMI881"/>
      <c r="AMJ881"/>
    </row>
    <row r="882" spans="1023:1024" s="49" customFormat="1" x14ac:dyDescent="0.2">
      <c r="AMI882"/>
      <c r="AMJ882"/>
    </row>
    <row r="883" spans="1023:1024" s="49" customFormat="1" x14ac:dyDescent="0.2">
      <c r="AMI883"/>
      <c r="AMJ883"/>
    </row>
    <row r="884" spans="1023:1024" s="49" customFormat="1" x14ac:dyDescent="0.2">
      <c r="AMI884"/>
      <c r="AMJ884"/>
    </row>
    <row r="885" spans="1023:1024" s="49" customFormat="1" x14ac:dyDescent="0.2">
      <c r="AMI885"/>
      <c r="AMJ885"/>
    </row>
    <row r="886" spans="1023:1024" s="49" customFormat="1" x14ac:dyDescent="0.2">
      <c r="AMI886"/>
      <c r="AMJ886"/>
    </row>
    <row r="887" spans="1023:1024" s="49" customFormat="1" x14ac:dyDescent="0.2">
      <c r="AMI887"/>
      <c r="AMJ887"/>
    </row>
    <row r="888" spans="1023:1024" s="49" customFormat="1" x14ac:dyDescent="0.2">
      <c r="AMI888"/>
      <c r="AMJ888"/>
    </row>
    <row r="889" spans="1023:1024" s="49" customFormat="1" x14ac:dyDescent="0.2">
      <c r="AMI889"/>
      <c r="AMJ889"/>
    </row>
    <row r="890" spans="1023:1024" s="49" customFormat="1" x14ac:dyDescent="0.2">
      <c r="AMI890"/>
      <c r="AMJ890"/>
    </row>
    <row r="891" spans="1023:1024" s="49" customFormat="1" x14ac:dyDescent="0.2">
      <c r="AMI891"/>
      <c r="AMJ891"/>
    </row>
    <row r="892" spans="1023:1024" s="49" customFormat="1" x14ac:dyDescent="0.2">
      <c r="AMI892"/>
      <c r="AMJ892"/>
    </row>
    <row r="893" spans="1023:1024" s="49" customFormat="1" x14ac:dyDescent="0.2">
      <c r="AMI893"/>
      <c r="AMJ893"/>
    </row>
    <row r="894" spans="1023:1024" s="49" customFormat="1" x14ac:dyDescent="0.2">
      <c r="AMI894"/>
      <c r="AMJ894"/>
    </row>
    <row r="895" spans="1023:1024" s="49" customFormat="1" x14ac:dyDescent="0.2">
      <c r="AMI895"/>
      <c r="AMJ895"/>
    </row>
    <row r="896" spans="1023:1024" s="49" customFormat="1" x14ac:dyDescent="0.2">
      <c r="AMI896"/>
      <c r="AMJ896"/>
    </row>
    <row r="897" spans="1023:1024" s="49" customFormat="1" x14ac:dyDescent="0.2">
      <c r="AMI897"/>
      <c r="AMJ897"/>
    </row>
    <row r="898" spans="1023:1024" s="49" customFormat="1" x14ac:dyDescent="0.2">
      <c r="AMI898"/>
      <c r="AMJ898"/>
    </row>
    <row r="899" spans="1023:1024" s="49" customFormat="1" x14ac:dyDescent="0.2">
      <c r="AMI899"/>
      <c r="AMJ899"/>
    </row>
    <row r="900" spans="1023:1024" s="49" customFormat="1" x14ac:dyDescent="0.2">
      <c r="AMI900"/>
      <c r="AMJ900"/>
    </row>
    <row r="901" spans="1023:1024" s="49" customFormat="1" x14ac:dyDescent="0.2">
      <c r="AMI901"/>
      <c r="AMJ901"/>
    </row>
    <row r="902" spans="1023:1024" s="49" customFormat="1" x14ac:dyDescent="0.2">
      <c r="AMI902"/>
      <c r="AMJ902"/>
    </row>
    <row r="903" spans="1023:1024" s="49" customFormat="1" x14ac:dyDescent="0.2">
      <c r="AMI903"/>
      <c r="AMJ903"/>
    </row>
    <row r="904" spans="1023:1024" s="49" customFormat="1" x14ac:dyDescent="0.2">
      <c r="AMI904"/>
      <c r="AMJ904"/>
    </row>
    <row r="905" spans="1023:1024" s="49" customFormat="1" x14ac:dyDescent="0.2">
      <c r="AMI905"/>
      <c r="AMJ905"/>
    </row>
    <row r="906" spans="1023:1024" s="49" customFormat="1" x14ac:dyDescent="0.2">
      <c r="AMI906"/>
      <c r="AMJ906"/>
    </row>
    <row r="907" spans="1023:1024" s="49" customFormat="1" x14ac:dyDescent="0.2">
      <c r="AMI907"/>
      <c r="AMJ907"/>
    </row>
    <row r="908" spans="1023:1024" s="49" customFormat="1" x14ac:dyDescent="0.2">
      <c r="AMI908"/>
      <c r="AMJ908"/>
    </row>
    <row r="909" spans="1023:1024" s="49" customFormat="1" x14ac:dyDescent="0.2">
      <c r="AMI909"/>
      <c r="AMJ909"/>
    </row>
    <row r="910" spans="1023:1024" s="49" customFormat="1" x14ac:dyDescent="0.2">
      <c r="AMI910"/>
      <c r="AMJ910"/>
    </row>
    <row r="911" spans="1023:1024" s="49" customFormat="1" x14ac:dyDescent="0.2">
      <c r="AMI911"/>
      <c r="AMJ911"/>
    </row>
    <row r="912" spans="1023:1024" s="49" customFormat="1" x14ac:dyDescent="0.2">
      <c r="AMI912"/>
      <c r="AMJ912"/>
    </row>
    <row r="913" spans="1023:1024" s="49" customFormat="1" x14ac:dyDescent="0.2">
      <c r="AMI913"/>
      <c r="AMJ913"/>
    </row>
    <row r="914" spans="1023:1024" s="49" customFormat="1" x14ac:dyDescent="0.2">
      <c r="AMI914"/>
      <c r="AMJ914"/>
    </row>
    <row r="915" spans="1023:1024" s="49" customFormat="1" x14ac:dyDescent="0.2">
      <c r="AMI915"/>
      <c r="AMJ915"/>
    </row>
    <row r="916" spans="1023:1024" s="49" customFormat="1" x14ac:dyDescent="0.2">
      <c r="AMI916"/>
      <c r="AMJ916"/>
    </row>
    <row r="917" spans="1023:1024" s="49" customFormat="1" x14ac:dyDescent="0.2">
      <c r="AMI917"/>
      <c r="AMJ917"/>
    </row>
    <row r="918" spans="1023:1024" s="49" customFormat="1" x14ac:dyDescent="0.2">
      <c r="AMI918"/>
      <c r="AMJ918"/>
    </row>
    <row r="919" spans="1023:1024" s="49" customFormat="1" x14ac:dyDescent="0.2">
      <c r="AMI919"/>
      <c r="AMJ919"/>
    </row>
    <row r="920" spans="1023:1024" s="49" customFormat="1" x14ac:dyDescent="0.2">
      <c r="AMI920"/>
      <c r="AMJ920"/>
    </row>
    <row r="921" spans="1023:1024" s="49" customFormat="1" x14ac:dyDescent="0.2">
      <c r="AMI921"/>
      <c r="AMJ921"/>
    </row>
    <row r="922" spans="1023:1024" s="49" customFormat="1" x14ac:dyDescent="0.2">
      <c r="AMI922"/>
      <c r="AMJ922"/>
    </row>
    <row r="923" spans="1023:1024" s="49" customFormat="1" x14ac:dyDescent="0.2">
      <c r="AMI923"/>
      <c r="AMJ923"/>
    </row>
    <row r="924" spans="1023:1024" s="49" customFormat="1" x14ac:dyDescent="0.2">
      <c r="AMI924"/>
      <c r="AMJ924"/>
    </row>
    <row r="925" spans="1023:1024" s="49" customFormat="1" x14ac:dyDescent="0.2">
      <c r="AMI925"/>
      <c r="AMJ925"/>
    </row>
    <row r="926" spans="1023:1024" s="49" customFormat="1" x14ac:dyDescent="0.2">
      <c r="AMI926"/>
      <c r="AMJ926"/>
    </row>
    <row r="927" spans="1023:1024" s="49" customFormat="1" x14ac:dyDescent="0.2">
      <c r="AMI927"/>
      <c r="AMJ927"/>
    </row>
    <row r="928" spans="1023:1024" s="49" customFormat="1" x14ac:dyDescent="0.2">
      <c r="AMI928"/>
      <c r="AMJ928"/>
    </row>
    <row r="929" spans="1023:1024" s="49" customFormat="1" x14ac:dyDescent="0.2">
      <c r="AMI929"/>
      <c r="AMJ929"/>
    </row>
    <row r="930" spans="1023:1024" s="49" customFormat="1" x14ac:dyDescent="0.2">
      <c r="AMI930"/>
      <c r="AMJ930"/>
    </row>
    <row r="931" spans="1023:1024" s="49" customFormat="1" x14ac:dyDescent="0.2">
      <c r="AMI931"/>
      <c r="AMJ931"/>
    </row>
    <row r="932" spans="1023:1024" s="49" customFormat="1" x14ac:dyDescent="0.2">
      <c r="AMI932"/>
      <c r="AMJ932"/>
    </row>
    <row r="933" spans="1023:1024" s="49" customFormat="1" x14ac:dyDescent="0.2">
      <c r="AMI933"/>
      <c r="AMJ933"/>
    </row>
    <row r="934" spans="1023:1024" s="49" customFormat="1" x14ac:dyDescent="0.2">
      <c r="AMI934"/>
      <c r="AMJ934"/>
    </row>
    <row r="935" spans="1023:1024" s="49" customFormat="1" x14ac:dyDescent="0.2">
      <c r="AMI935"/>
      <c r="AMJ935"/>
    </row>
    <row r="936" spans="1023:1024" s="49" customFormat="1" x14ac:dyDescent="0.2">
      <c r="AMI936"/>
      <c r="AMJ936"/>
    </row>
    <row r="937" spans="1023:1024" s="49" customFormat="1" x14ac:dyDescent="0.2">
      <c r="AMI937"/>
      <c r="AMJ937"/>
    </row>
    <row r="938" spans="1023:1024" s="49" customFormat="1" x14ac:dyDescent="0.2">
      <c r="AMI938"/>
      <c r="AMJ938"/>
    </row>
    <row r="939" spans="1023:1024" s="49" customFormat="1" x14ac:dyDescent="0.2">
      <c r="AMI939"/>
      <c r="AMJ939"/>
    </row>
    <row r="940" spans="1023:1024" s="49" customFormat="1" x14ac:dyDescent="0.2">
      <c r="AMI940"/>
      <c r="AMJ940"/>
    </row>
    <row r="941" spans="1023:1024" s="49" customFormat="1" x14ac:dyDescent="0.2">
      <c r="AMI941"/>
      <c r="AMJ941"/>
    </row>
    <row r="942" spans="1023:1024" s="49" customFormat="1" x14ac:dyDescent="0.2">
      <c r="AMI942"/>
      <c r="AMJ942"/>
    </row>
    <row r="943" spans="1023:1024" s="49" customFormat="1" x14ac:dyDescent="0.2">
      <c r="AMI943"/>
      <c r="AMJ943"/>
    </row>
    <row r="944" spans="1023:1024" s="49" customFormat="1" x14ac:dyDescent="0.2">
      <c r="AMI944"/>
      <c r="AMJ944"/>
    </row>
    <row r="945" spans="1023:1024" s="49" customFormat="1" x14ac:dyDescent="0.2">
      <c r="AMI945"/>
      <c r="AMJ945"/>
    </row>
    <row r="946" spans="1023:1024" s="49" customFormat="1" x14ac:dyDescent="0.2">
      <c r="AMI946"/>
      <c r="AMJ946"/>
    </row>
    <row r="947" spans="1023:1024" s="49" customFormat="1" x14ac:dyDescent="0.2">
      <c r="AMI947"/>
      <c r="AMJ947"/>
    </row>
    <row r="948" spans="1023:1024" s="49" customFormat="1" x14ac:dyDescent="0.2">
      <c r="AMI948"/>
      <c r="AMJ948"/>
    </row>
    <row r="949" spans="1023:1024" s="49" customFormat="1" x14ac:dyDescent="0.2">
      <c r="AMI949"/>
      <c r="AMJ949"/>
    </row>
    <row r="950" spans="1023:1024" s="49" customFormat="1" x14ac:dyDescent="0.2">
      <c r="AMI950"/>
      <c r="AMJ950"/>
    </row>
    <row r="951" spans="1023:1024" s="49" customFormat="1" x14ac:dyDescent="0.2">
      <c r="AMI951"/>
      <c r="AMJ951"/>
    </row>
    <row r="952" spans="1023:1024" s="49" customFormat="1" x14ac:dyDescent="0.2">
      <c r="AMI952"/>
      <c r="AMJ952"/>
    </row>
    <row r="953" spans="1023:1024" s="49" customFormat="1" x14ac:dyDescent="0.2">
      <c r="AMI953"/>
      <c r="AMJ953"/>
    </row>
    <row r="954" spans="1023:1024" s="49" customFormat="1" x14ac:dyDescent="0.2">
      <c r="AMI954"/>
      <c r="AMJ954"/>
    </row>
    <row r="955" spans="1023:1024" s="49" customFormat="1" x14ac:dyDescent="0.2">
      <c r="AMI955"/>
      <c r="AMJ955"/>
    </row>
    <row r="956" spans="1023:1024" s="49" customFormat="1" x14ac:dyDescent="0.2">
      <c r="AMI956"/>
      <c r="AMJ956"/>
    </row>
    <row r="957" spans="1023:1024" s="49" customFormat="1" x14ac:dyDescent="0.2">
      <c r="AMI957"/>
      <c r="AMJ957"/>
    </row>
    <row r="958" spans="1023:1024" s="49" customFormat="1" x14ac:dyDescent="0.2">
      <c r="AMI958"/>
      <c r="AMJ958"/>
    </row>
    <row r="959" spans="1023:1024" s="49" customFormat="1" x14ac:dyDescent="0.2">
      <c r="AMI959"/>
      <c r="AMJ959"/>
    </row>
    <row r="960" spans="1023:1024" s="49" customFormat="1" x14ac:dyDescent="0.2">
      <c r="AMI960"/>
      <c r="AMJ960"/>
    </row>
    <row r="961" spans="1023:1024" s="49" customFormat="1" x14ac:dyDescent="0.2">
      <c r="AMI961"/>
      <c r="AMJ961"/>
    </row>
    <row r="962" spans="1023:1024" s="49" customFormat="1" x14ac:dyDescent="0.2">
      <c r="AMI962"/>
      <c r="AMJ962"/>
    </row>
    <row r="963" spans="1023:1024" s="49" customFormat="1" x14ac:dyDescent="0.2">
      <c r="AMI963"/>
      <c r="AMJ963"/>
    </row>
    <row r="964" spans="1023:1024" s="49" customFormat="1" x14ac:dyDescent="0.2">
      <c r="AMI964"/>
      <c r="AMJ964"/>
    </row>
    <row r="965" spans="1023:1024" s="49" customFormat="1" x14ac:dyDescent="0.2">
      <c r="AMI965"/>
      <c r="AMJ965"/>
    </row>
    <row r="966" spans="1023:1024" s="49" customFormat="1" x14ac:dyDescent="0.2">
      <c r="AMI966"/>
      <c r="AMJ966"/>
    </row>
    <row r="967" spans="1023:1024" s="49" customFormat="1" x14ac:dyDescent="0.2">
      <c r="AMI967"/>
      <c r="AMJ967"/>
    </row>
    <row r="968" spans="1023:1024" s="49" customFormat="1" x14ac:dyDescent="0.2">
      <c r="AMI968"/>
      <c r="AMJ968"/>
    </row>
    <row r="969" spans="1023:1024" s="49" customFormat="1" x14ac:dyDescent="0.2">
      <c r="AMI969"/>
      <c r="AMJ969"/>
    </row>
    <row r="970" spans="1023:1024" s="49" customFormat="1" x14ac:dyDescent="0.2">
      <c r="AMI970"/>
      <c r="AMJ970"/>
    </row>
    <row r="971" spans="1023:1024" s="49" customFormat="1" x14ac:dyDescent="0.2">
      <c r="AMI971"/>
      <c r="AMJ971"/>
    </row>
    <row r="972" spans="1023:1024" s="49" customFormat="1" x14ac:dyDescent="0.2">
      <c r="AMI972"/>
      <c r="AMJ972"/>
    </row>
    <row r="973" spans="1023:1024" s="49" customFormat="1" x14ac:dyDescent="0.2">
      <c r="AMI973"/>
      <c r="AMJ973"/>
    </row>
    <row r="974" spans="1023:1024" s="49" customFormat="1" x14ac:dyDescent="0.2">
      <c r="AMI974"/>
      <c r="AMJ974"/>
    </row>
    <row r="975" spans="1023:1024" s="49" customFormat="1" x14ac:dyDescent="0.2">
      <c r="AMI975"/>
      <c r="AMJ975"/>
    </row>
    <row r="976" spans="1023:1024" s="49" customFormat="1" x14ac:dyDescent="0.2">
      <c r="AMI976"/>
      <c r="AMJ976"/>
    </row>
    <row r="977" spans="1023:1024" s="49" customFormat="1" x14ac:dyDescent="0.2">
      <c r="AMI977"/>
      <c r="AMJ977"/>
    </row>
    <row r="978" spans="1023:1024" s="49" customFormat="1" x14ac:dyDescent="0.2">
      <c r="AMI978"/>
      <c r="AMJ978"/>
    </row>
    <row r="979" spans="1023:1024" s="49" customFormat="1" x14ac:dyDescent="0.2">
      <c r="AMI979"/>
      <c r="AMJ979"/>
    </row>
    <row r="980" spans="1023:1024" s="49" customFormat="1" x14ac:dyDescent="0.2">
      <c r="AMI980"/>
      <c r="AMJ980"/>
    </row>
    <row r="981" spans="1023:1024" s="49" customFormat="1" x14ac:dyDescent="0.2">
      <c r="AMI981"/>
      <c r="AMJ981"/>
    </row>
    <row r="982" spans="1023:1024" s="49" customFormat="1" x14ac:dyDescent="0.2">
      <c r="AMI982"/>
      <c r="AMJ982"/>
    </row>
    <row r="983" spans="1023:1024" s="49" customFormat="1" x14ac:dyDescent="0.2">
      <c r="AMI983"/>
      <c r="AMJ983"/>
    </row>
    <row r="984" spans="1023:1024" s="49" customFormat="1" x14ac:dyDescent="0.2">
      <c r="AMI984"/>
      <c r="AMJ984"/>
    </row>
    <row r="985" spans="1023:1024" s="49" customFormat="1" x14ac:dyDescent="0.2">
      <c r="AMI985"/>
      <c r="AMJ985"/>
    </row>
    <row r="986" spans="1023:1024" s="49" customFormat="1" x14ac:dyDescent="0.2">
      <c r="AMI986"/>
      <c r="AMJ986"/>
    </row>
    <row r="987" spans="1023:1024" s="49" customFormat="1" x14ac:dyDescent="0.2">
      <c r="AMI987"/>
      <c r="AMJ987"/>
    </row>
    <row r="988" spans="1023:1024" s="49" customFormat="1" x14ac:dyDescent="0.2">
      <c r="AMI988"/>
      <c r="AMJ988"/>
    </row>
    <row r="989" spans="1023:1024" s="49" customFormat="1" x14ac:dyDescent="0.2">
      <c r="AMI989"/>
      <c r="AMJ989"/>
    </row>
    <row r="990" spans="1023:1024" s="49" customFormat="1" x14ac:dyDescent="0.2">
      <c r="AMI990"/>
      <c r="AMJ990"/>
    </row>
    <row r="991" spans="1023:1024" s="49" customFormat="1" x14ac:dyDescent="0.2">
      <c r="AMI991"/>
      <c r="AMJ991"/>
    </row>
    <row r="992" spans="1023:1024" s="49" customFormat="1" x14ac:dyDescent="0.2">
      <c r="AMI992"/>
      <c r="AMJ992"/>
    </row>
    <row r="993" spans="1023:1024" s="49" customFormat="1" x14ac:dyDescent="0.2">
      <c r="AMI993"/>
      <c r="AMJ993"/>
    </row>
    <row r="994" spans="1023:1024" s="49" customFormat="1" x14ac:dyDescent="0.2">
      <c r="AMI994"/>
      <c r="AMJ994"/>
    </row>
    <row r="995" spans="1023:1024" s="49" customFormat="1" x14ac:dyDescent="0.2">
      <c r="AMI995"/>
      <c r="AMJ995"/>
    </row>
    <row r="996" spans="1023:1024" s="49" customFormat="1" x14ac:dyDescent="0.2">
      <c r="AMI996"/>
      <c r="AMJ996"/>
    </row>
    <row r="997" spans="1023:1024" s="49" customFormat="1" x14ac:dyDescent="0.2">
      <c r="AMI997"/>
      <c r="AMJ997"/>
    </row>
    <row r="998" spans="1023:1024" s="49" customFormat="1" x14ac:dyDescent="0.2">
      <c r="AMI998"/>
      <c r="AMJ998"/>
    </row>
    <row r="999" spans="1023:1024" s="49" customFormat="1" x14ac:dyDescent="0.2">
      <c r="AMI999"/>
      <c r="AMJ999"/>
    </row>
    <row r="1000" spans="1023:1024" s="49" customFormat="1" x14ac:dyDescent="0.2">
      <c r="AMI1000"/>
      <c r="AMJ1000"/>
    </row>
    <row r="1001" spans="1023:1024" s="49" customFormat="1" x14ac:dyDescent="0.2">
      <c r="AMI1001"/>
      <c r="AMJ1001"/>
    </row>
    <row r="1002" spans="1023:1024" s="49" customFormat="1" x14ac:dyDescent="0.2">
      <c r="AMI1002"/>
      <c r="AMJ1002"/>
    </row>
    <row r="1003" spans="1023:1024" s="49" customFormat="1" x14ac:dyDescent="0.2">
      <c r="AMI1003"/>
      <c r="AMJ1003"/>
    </row>
    <row r="1004" spans="1023:1024" s="49" customFormat="1" x14ac:dyDescent="0.2">
      <c r="AMI1004"/>
      <c r="AMJ1004"/>
    </row>
    <row r="1005" spans="1023:1024" s="49" customFormat="1" x14ac:dyDescent="0.2">
      <c r="AMI1005"/>
      <c r="AMJ1005"/>
    </row>
    <row r="1006" spans="1023:1024" s="49" customFormat="1" x14ac:dyDescent="0.2">
      <c r="AMI1006"/>
      <c r="AMJ1006"/>
    </row>
    <row r="1007" spans="1023:1024" s="49" customFormat="1" x14ac:dyDescent="0.2">
      <c r="AMI1007"/>
      <c r="AMJ1007"/>
    </row>
    <row r="1008" spans="1023:1024" s="49" customFormat="1" x14ac:dyDescent="0.2">
      <c r="AMI1008"/>
      <c r="AMJ1008"/>
    </row>
    <row r="1009" spans="1023:1024" s="49" customFormat="1" x14ac:dyDescent="0.2">
      <c r="AMI1009"/>
      <c r="AMJ1009"/>
    </row>
    <row r="1010" spans="1023:1024" s="49" customFormat="1" x14ac:dyDescent="0.2">
      <c r="AMI1010"/>
      <c r="AMJ1010"/>
    </row>
    <row r="1011" spans="1023:1024" s="49" customFormat="1" x14ac:dyDescent="0.2">
      <c r="AMI1011"/>
      <c r="AMJ1011"/>
    </row>
    <row r="1012" spans="1023:1024" s="49" customFormat="1" x14ac:dyDescent="0.2">
      <c r="AMI1012"/>
      <c r="AMJ1012"/>
    </row>
    <row r="1013" spans="1023:1024" s="49" customFormat="1" x14ac:dyDescent="0.2">
      <c r="AMI1013"/>
      <c r="AMJ1013"/>
    </row>
    <row r="1014" spans="1023:1024" s="49" customFormat="1" x14ac:dyDescent="0.2">
      <c r="AMI1014"/>
      <c r="AMJ1014"/>
    </row>
    <row r="1015" spans="1023:1024" s="49" customFormat="1" x14ac:dyDescent="0.2">
      <c r="AMI1015"/>
      <c r="AMJ1015"/>
    </row>
    <row r="1016" spans="1023:1024" s="49" customFormat="1" x14ac:dyDescent="0.2">
      <c r="AMI1016"/>
      <c r="AMJ1016"/>
    </row>
    <row r="1017" spans="1023:1024" s="49" customFormat="1" x14ac:dyDescent="0.2">
      <c r="AMI1017"/>
      <c r="AMJ1017"/>
    </row>
    <row r="1018" spans="1023:1024" s="49" customFormat="1" x14ac:dyDescent="0.2">
      <c r="AMI1018"/>
      <c r="AMJ1018"/>
    </row>
    <row r="1019" spans="1023:1024" s="49" customFormat="1" x14ac:dyDescent="0.2">
      <c r="AMI1019"/>
      <c r="AMJ1019"/>
    </row>
    <row r="1020" spans="1023:1024" s="49" customFormat="1" x14ac:dyDescent="0.2">
      <c r="AMI1020"/>
      <c r="AMJ1020"/>
    </row>
    <row r="1021" spans="1023:1024" s="49" customFormat="1" x14ac:dyDescent="0.2">
      <c r="AMI1021"/>
      <c r="AMJ1021"/>
    </row>
    <row r="1022" spans="1023:1024" s="49" customFormat="1" x14ac:dyDescent="0.2">
      <c r="AMI1022"/>
      <c r="AMJ1022"/>
    </row>
    <row r="1023" spans="1023:1024" s="49" customFormat="1" x14ac:dyDescent="0.2">
      <c r="AMI1023"/>
      <c r="AMJ1023"/>
    </row>
    <row r="1024" spans="1023:1024" s="49" customFormat="1" x14ac:dyDescent="0.2">
      <c r="AMI1024"/>
      <c r="AMJ1024"/>
    </row>
    <row r="1025" spans="1023:1024" s="49" customFormat="1" x14ac:dyDescent="0.2">
      <c r="AMI1025"/>
      <c r="AMJ1025"/>
    </row>
    <row r="1026" spans="1023:1024" s="49" customFormat="1" x14ac:dyDescent="0.2">
      <c r="AMI1026"/>
      <c r="AMJ1026"/>
    </row>
    <row r="1027" spans="1023:1024" s="49" customFormat="1" x14ac:dyDescent="0.2">
      <c r="AMI1027"/>
      <c r="AMJ1027"/>
    </row>
    <row r="1028" spans="1023:1024" s="49" customFormat="1" x14ac:dyDescent="0.2">
      <c r="AMI1028"/>
      <c r="AMJ1028"/>
    </row>
    <row r="1029" spans="1023:1024" s="49" customFormat="1" x14ac:dyDescent="0.2">
      <c r="AMI1029"/>
      <c r="AMJ1029"/>
    </row>
    <row r="1030" spans="1023:1024" s="49" customFormat="1" x14ac:dyDescent="0.2">
      <c r="AMI1030"/>
      <c r="AMJ1030"/>
    </row>
    <row r="1031" spans="1023:1024" s="49" customFormat="1" x14ac:dyDescent="0.2">
      <c r="AMI1031"/>
      <c r="AMJ1031"/>
    </row>
    <row r="1032" spans="1023:1024" s="49" customFormat="1" x14ac:dyDescent="0.2">
      <c r="AMI1032"/>
      <c r="AMJ1032"/>
    </row>
    <row r="1033" spans="1023:1024" s="49" customFormat="1" x14ac:dyDescent="0.2">
      <c r="AMI1033"/>
      <c r="AMJ1033"/>
    </row>
    <row r="1034" spans="1023:1024" s="49" customFormat="1" x14ac:dyDescent="0.2">
      <c r="AMI1034"/>
      <c r="AMJ1034"/>
    </row>
    <row r="1035" spans="1023:1024" s="49" customFormat="1" x14ac:dyDescent="0.2">
      <c r="AMI1035"/>
      <c r="AMJ1035"/>
    </row>
    <row r="1036" spans="1023:1024" s="49" customFormat="1" x14ac:dyDescent="0.2">
      <c r="AMI1036"/>
      <c r="AMJ1036"/>
    </row>
    <row r="1037" spans="1023:1024" s="49" customFormat="1" x14ac:dyDescent="0.2">
      <c r="AMI1037"/>
      <c r="AMJ1037"/>
    </row>
    <row r="1038" spans="1023:1024" s="49" customFormat="1" x14ac:dyDescent="0.2">
      <c r="AMI1038"/>
      <c r="AMJ1038"/>
    </row>
    <row r="1039" spans="1023:1024" s="49" customFormat="1" x14ac:dyDescent="0.2">
      <c r="AMI1039"/>
      <c r="AMJ1039"/>
    </row>
    <row r="1040" spans="1023:1024" s="49" customFormat="1" x14ac:dyDescent="0.2">
      <c r="AMI1040"/>
      <c r="AMJ1040"/>
    </row>
    <row r="1041" spans="1023:1024" s="49" customFormat="1" x14ac:dyDescent="0.2">
      <c r="AMI1041"/>
      <c r="AMJ1041"/>
    </row>
    <row r="1042" spans="1023:1024" s="49" customFormat="1" x14ac:dyDescent="0.2">
      <c r="AMI1042"/>
      <c r="AMJ1042"/>
    </row>
    <row r="1043" spans="1023:1024" s="49" customFormat="1" x14ac:dyDescent="0.2">
      <c r="AMI1043"/>
      <c r="AMJ1043"/>
    </row>
    <row r="1044" spans="1023:1024" s="49" customFormat="1" x14ac:dyDescent="0.2">
      <c r="AMI1044"/>
      <c r="AMJ1044"/>
    </row>
    <row r="1045" spans="1023:1024" s="49" customFormat="1" x14ac:dyDescent="0.2">
      <c r="AMI1045"/>
      <c r="AMJ1045"/>
    </row>
    <row r="1046" spans="1023:1024" s="49" customFormat="1" x14ac:dyDescent="0.2">
      <c r="AMI1046"/>
      <c r="AMJ1046"/>
    </row>
    <row r="1047" spans="1023:1024" s="49" customFormat="1" x14ac:dyDescent="0.2">
      <c r="AMI1047"/>
      <c r="AMJ1047"/>
    </row>
    <row r="1048" spans="1023:1024" s="49" customFormat="1" x14ac:dyDescent="0.2">
      <c r="AMI1048"/>
      <c r="AMJ1048"/>
    </row>
    <row r="1049" spans="1023:1024" s="49" customFormat="1" x14ac:dyDescent="0.2">
      <c r="AMI1049"/>
      <c r="AMJ1049"/>
    </row>
    <row r="1050" spans="1023:1024" s="49" customFormat="1" x14ac:dyDescent="0.2">
      <c r="AMI1050"/>
      <c r="AMJ1050"/>
    </row>
    <row r="1051" spans="1023:1024" s="49" customFormat="1" x14ac:dyDescent="0.2">
      <c r="AMI1051"/>
      <c r="AMJ1051"/>
    </row>
    <row r="1052" spans="1023:1024" s="49" customFormat="1" x14ac:dyDescent="0.2">
      <c r="AMI1052"/>
      <c r="AMJ1052"/>
    </row>
    <row r="1053" spans="1023:1024" s="49" customFormat="1" x14ac:dyDescent="0.2">
      <c r="AMI1053"/>
      <c r="AMJ1053"/>
    </row>
    <row r="1054" spans="1023:1024" s="49" customFormat="1" x14ac:dyDescent="0.2">
      <c r="AMI1054"/>
      <c r="AMJ1054"/>
    </row>
    <row r="1055" spans="1023:1024" s="49" customFormat="1" x14ac:dyDescent="0.2">
      <c r="AMI1055"/>
      <c r="AMJ1055"/>
    </row>
    <row r="1056" spans="1023:1024" s="49" customFormat="1" x14ac:dyDescent="0.2">
      <c r="AMI1056"/>
      <c r="AMJ1056"/>
    </row>
    <row r="1057" spans="1023:1024" s="49" customFormat="1" x14ac:dyDescent="0.2">
      <c r="AMI1057"/>
      <c r="AMJ1057"/>
    </row>
    <row r="1058" spans="1023:1024" s="49" customFormat="1" x14ac:dyDescent="0.2">
      <c r="AMI1058"/>
      <c r="AMJ1058"/>
    </row>
    <row r="1059" spans="1023:1024" s="49" customFormat="1" x14ac:dyDescent="0.2">
      <c r="AMI1059"/>
      <c r="AMJ1059"/>
    </row>
    <row r="1060" spans="1023:1024" s="49" customFormat="1" x14ac:dyDescent="0.2">
      <c r="AMI1060"/>
      <c r="AMJ1060"/>
    </row>
    <row r="1061" spans="1023:1024" s="49" customFormat="1" x14ac:dyDescent="0.2">
      <c r="AMI1061"/>
      <c r="AMJ1061"/>
    </row>
    <row r="1062" spans="1023:1024" s="49" customFormat="1" x14ac:dyDescent="0.2">
      <c r="AMI1062"/>
      <c r="AMJ1062"/>
    </row>
    <row r="1063" spans="1023:1024" s="49" customFormat="1" x14ac:dyDescent="0.2">
      <c r="AMI1063"/>
      <c r="AMJ1063"/>
    </row>
    <row r="1064" spans="1023:1024" s="49" customFormat="1" x14ac:dyDescent="0.2">
      <c r="AMI1064"/>
      <c r="AMJ1064"/>
    </row>
    <row r="1065" spans="1023:1024" s="49" customFormat="1" x14ac:dyDescent="0.2">
      <c r="AMI1065"/>
      <c r="AMJ1065"/>
    </row>
    <row r="1066" spans="1023:1024" s="49" customFormat="1" x14ac:dyDescent="0.2">
      <c r="AMI1066"/>
      <c r="AMJ1066"/>
    </row>
    <row r="1067" spans="1023:1024" s="49" customFormat="1" x14ac:dyDescent="0.2">
      <c r="AMI1067"/>
      <c r="AMJ1067"/>
    </row>
    <row r="1068" spans="1023:1024" s="49" customFormat="1" x14ac:dyDescent="0.2">
      <c r="AMI1068"/>
      <c r="AMJ1068"/>
    </row>
    <row r="1069" spans="1023:1024" s="49" customFormat="1" x14ac:dyDescent="0.2">
      <c r="AMI1069"/>
      <c r="AMJ1069"/>
    </row>
    <row r="1070" spans="1023:1024" s="49" customFormat="1" x14ac:dyDescent="0.2">
      <c r="AMI1070"/>
      <c r="AMJ1070"/>
    </row>
    <row r="1071" spans="1023:1024" s="49" customFormat="1" x14ac:dyDescent="0.2">
      <c r="AMI1071"/>
      <c r="AMJ1071"/>
    </row>
    <row r="1072" spans="1023:1024" s="49" customFormat="1" x14ac:dyDescent="0.2">
      <c r="AMI1072"/>
      <c r="AMJ1072"/>
    </row>
    <row r="1073" spans="1023:1024" s="49" customFormat="1" x14ac:dyDescent="0.2">
      <c r="AMI1073"/>
      <c r="AMJ1073"/>
    </row>
    <row r="1074" spans="1023:1024" s="49" customFormat="1" x14ac:dyDescent="0.2">
      <c r="AMI1074"/>
      <c r="AMJ1074"/>
    </row>
    <row r="1075" spans="1023:1024" s="49" customFormat="1" x14ac:dyDescent="0.2">
      <c r="AMI1075"/>
      <c r="AMJ1075"/>
    </row>
    <row r="1076" spans="1023:1024" s="49" customFormat="1" x14ac:dyDescent="0.2">
      <c r="AMI1076"/>
      <c r="AMJ1076"/>
    </row>
    <row r="1077" spans="1023:1024" s="49" customFormat="1" x14ac:dyDescent="0.2">
      <c r="AMI1077"/>
      <c r="AMJ1077"/>
    </row>
    <row r="1078" spans="1023:1024" s="49" customFormat="1" x14ac:dyDescent="0.2">
      <c r="AMI1078"/>
      <c r="AMJ1078"/>
    </row>
    <row r="1079" spans="1023:1024" s="49" customFormat="1" x14ac:dyDescent="0.2">
      <c r="AMI1079"/>
      <c r="AMJ1079"/>
    </row>
    <row r="1080" spans="1023:1024" s="49" customFormat="1" x14ac:dyDescent="0.2">
      <c r="AMI1080"/>
      <c r="AMJ1080"/>
    </row>
    <row r="1081" spans="1023:1024" s="49" customFormat="1" x14ac:dyDescent="0.2">
      <c r="AMI1081"/>
      <c r="AMJ1081"/>
    </row>
    <row r="1082" spans="1023:1024" s="49" customFormat="1" x14ac:dyDescent="0.2">
      <c r="AMI1082"/>
      <c r="AMJ1082"/>
    </row>
    <row r="1083" spans="1023:1024" s="49" customFormat="1" x14ac:dyDescent="0.2">
      <c r="AMI1083"/>
      <c r="AMJ1083"/>
    </row>
    <row r="1084" spans="1023:1024" s="49" customFormat="1" x14ac:dyDescent="0.2">
      <c r="AMI1084"/>
      <c r="AMJ1084"/>
    </row>
    <row r="1085" spans="1023:1024" s="49" customFormat="1" x14ac:dyDescent="0.2">
      <c r="AMI1085"/>
      <c r="AMJ1085"/>
    </row>
    <row r="1086" spans="1023:1024" s="49" customFormat="1" x14ac:dyDescent="0.2">
      <c r="AMI1086"/>
      <c r="AMJ1086"/>
    </row>
    <row r="1087" spans="1023:1024" s="49" customFormat="1" x14ac:dyDescent="0.2">
      <c r="AMI1087"/>
      <c r="AMJ1087"/>
    </row>
    <row r="1088" spans="1023:1024" s="49" customFormat="1" x14ac:dyDescent="0.2">
      <c r="AMI1088"/>
      <c r="AMJ1088"/>
    </row>
    <row r="1089" spans="1023:1024" s="49" customFormat="1" x14ac:dyDescent="0.2">
      <c r="AMI1089"/>
      <c r="AMJ1089"/>
    </row>
    <row r="1090" spans="1023:1024" s="49" customFormat="1" x14ac:dyDescent="0.2">
      <c r="AMI1090"/>
      <c r="AMJ1090"/>
    </row>
    <row r="1091" spans="1023:1024" s="49" customFormat="1" x14ac:dyDescent="0.2">
      <c r="AMI1091"/>
      <c r="AMJ1091"/>
    </row>
    <row r="1092" spans="1023:1024" s="49" customFormat="1" x14ac:dyDescent="0.2">
      <c r="AMI1092"/>
      <c r="AMJ1092"/>
    </row>
    <row r="1093" spans="1023:1024" s="49" customFormat="1" x14ac:dyDescent="0.2">
      <c r="AMI1093"/>
      <c r="AMJ1093"/>
    </row>
    <row r="1094" spans="1023:1024" s="49" customFormat="1" x14ac:dyDescent="0.2">
      <c r="AMI1094"/>
      <c r="AMJ1094"/>
    </row>
    <row r="1095" spans="1023:1024" s="49" customFormat="1" x14ac:dyDescent="0.2">
      <c r="AMI1095"/>
      <c r="AMJ1095"/>
    </row>
    <row r="1096" spans="1023:1024" s="49" customFormat="1" x14ac:dyDescent="0.2">
      <c r="AMI1096"/>
      <c r="AMJ1096"/>
    </row>
    <row r="1097" spans="1023:1024" s="49" customFormat="1" x14ac:dyDescent="0.2">
      <c r="AMI1097"/>
      <c r="AMJ1097"/>
    </row>
    <row r="1098" spans="1023:1024" s="49" customFormat="1" x14ac:dyDescent="0.2">
      <c r="AMI1098"/>
      <c r="AMJ1098"/>
    </row>
    <row r="1099" spans="1023:1024" s="49" customFormat="1" x14ac:dyDescent="0.2">
      <c r="AMI1099"/>
      <c r="AMJ1099"/>
    </row>
    <row r="1100" spans="1023:1024" s="49" customFormat="1" x14ac:dyDescent="0.2">
      <c r="AMI1100"/>
      <c r="AMJ1100"/>
    </row>
    <row r="1101" spans="1023:1024" s="49" customFormat="1" x14ac:dyDescent="0.2">
      <c r="AMI1101"/>
      <c r="AMJ1101"/>
    </row>
    <row r="1102" spans="1023:1024" s="49" customFormat="1" x14ac:dyDescent="0.2">
      <c r="AMI1102"/>
      <c r="AMJ1102"/>
    </row>
    <row r="1103" spans="1023:1024" s="49" customFormat="1" x14ac:dyDescent="0.2">
      <c r="AMI1103"/>
      <c r="AMJ1103"/>
    </row>
    <row r="1104" spans="1023:1024" s="49" customFormat="1" x14ac:dyDescent="0.2">
      <c r="AMI1104"/>
      <c r="AMJ1104"/>
    </row>
    <row r="1105" spans="1023:1024" s="49" customFormat="1" x14ac:dyDescent="0.2">
      <c r="AMI1105"/>
      <c r="AMJ1105"/>
    </row>
  </sheetData>
  <mergeCells count="493">
    <mergeCell ref="A64:A65"/>
    <mergeCell ref="B64:B65"/>
    <mergeCell ref="C64:C65"/>
    <mergeCell ref="D64:D65"/>
    <mergeCell ref="AA64:AA65"/>
    <mergeCell ref="Q64:Q65"/>
    <mergeCell ref="R64:R65"/>
    <mergeCell ref="S64:S65"/>
    <mergeCell ref="T64:T65"/>
    <mergeCell ref="U64:U65"/>
    <mergeCell ref="V64:V65"/>
    <mergeCell ref="W64:W65"/>
    <mergeCell ref="X64:X65"/>
    <mergeCell ref="Y64:Y65"/>
    <mergeCell ref="Z64:Z65"/>
    <mergeCell ref="AC102:AC103"/>
    <mergeCell ref="A104:A105"/>
    <mergeCell ref="B104:B105"/>
    <mergeCell ref="C104:C105"/>
    <mergeCell ref="D104:D105"/>
    <mergeCell ref="Q104:Q105"/>
    <mergeCell ref="R104:R105"/>
    <mergeCell ref="S104:S105"/>
    <mergeCell ref="T104:T105"/>
    <mergeCell ref="U104:U105"/>
    <mergeCell ref="V104:V105"/>
    <mergeCell ref="W104:W105"/>
    <mergeCell ref="X104:X105"/>
    <mergeCell ref="Y104:Y105"/>
    <mergeCell ref="Z104:Z105"/>
    <mergeCell ref="AA104:AA105"/>
    <mergeCell ref="AC104:AC105"/>
    <mergeCell ref="B101:AA101"/>
    <mergeCell ref="A102:A103"/>
    <mergeCell ref="B102:B103"/>
    <mergeCell ref="C102:C103"/>
    <mergeCell ref="D102:D103"/>
    <mergeCell ref="E102:P102"/>
    <mergeCell ref="Q102:Q103"/>
    <mergeCell ref="R102:R103"/>
    <mergeCell ref="S102:S103"/>
    <mergeCell ref="T102:T103"/>
    <mergeCell ref="U102:U103"/>
    <mergeCell ref="V102:V103"/>
    <mergeCell ref="W102:W103"/>
    <mergeCell ref="X102:X103"/>
    <mergeCell ref="Y102:Y103"/>
    <mergeCell ref="Z102:Z103"/>
    <mergeCell ref="AA102:AA103"/>
    <mergeCell ref="AC97:AC98"/>
    <mergeCell ref="B96:AA96"/>
    <mergeCell ref="A97:A98"/>
    <mergeCell ref="B97:B98"/>
    <mergeCell ref="C97:C98"/>
    <mergeCell ref="D97:D98"/>
    <mergeCell ref="E97:P97"/>
    <mergeCell ref="Q97:Q98"/>
    <mergeCell ref="R97:R98"/>
    <mergeCell ref="S97:S98"/>
    <mergeCell ref="T97:T98"/>
    <mergeCell ref="U97:U98"/>
    <mergeCell ref="V97:V98"/>
    <mergeCell ref="W97:W98"/>
    <mergeCell ref="X97:X98"/>
    <mergeCell ref="Y97:Y98"/>
    <mergeCell ref="Z97:Z98"/>
    <mergeCell ref="AA97:AA98"/>
    <mergeCell ref="AC90:AC91"/>
    <mergeCell ref="A92:A93"/>
    <mergeCell ref="B92:B93"/>
    <mergeCell ref="C92:C93"/>
    <mergeCell ref="D92:D93"/>
    <mergeCell ref="Q92:Q93"/>
    <mergeCell ref="R92:R93"/>
    <mergeCell ref="S92:S93"/>
    <mergeCell ref="T92:T93"/>
    <mergeCell ref="U92:U93"/>
    <mergeCell ref="V92:V93"/>
    <mergeCell ref="W92:W93"/>
    <mergeCell ref="X92:X93"/>
    <mergeCell ref="Y92:Y93"/>
    <mergeCell ref="Z92:Z93"/>
    <mergeCell ref="AA92:AA93"/>
    <mergeCell ref="AC92:AC93"/>
    <mergeCell ref="B89:AA89"/>
    <mergeCell ref="A90:A91"/>
    <mergeCell ref="B90:B91"/>
    <mergeCell ref="C90:C91"/>
    <mergeCell ref="D90:D91"/>
    <mergeCell ref="E90:P90"/>
    <mergeCell ref="Q90:Q91"/>
    <mergeCell ref="R90:R91"/>
    <mergeCell ref="S90:S91"/>
    <mergeCell ref="T90:T91"/>
    <mergeCell ref="U90:U91"/>
    <mergeCell ref="V90:V91"/>
    <mergeCell ref="W90:W91"/>
    <mergeCell ref="X90:X91"/>
    <mergeCell ref="Y90:Y91"/>
    <mergeCell ref="Z90:Z91"/>
    <mergeCell ref="AA90:AA91"/>
    <mergeCell ref="AC85:AC86"/>
    <mergeCell ref="B84:AA84"/>
    <mergeCell ref="A85:A86"/>
    <mergeCell ref="B85:B86"/>
    <mergeCell ref="C85:C86"/>
    <mergeCell ref="D85:D86"/>
    <mergeCell ref="E85:P85"/>
    <mergeCell ref="Q85:Q86"/>
    <mergeCell ref="R85:R86"/>
    <mergeCell ref="S85:S86"/>
    <mergeCell ref="T85:T86"/>
    <mergeCell ref="U85:U86"/>
    <mergeCell ref="V85:V86"/>
    <mergeCell ref="W85:W86"/>
    <mergeCell ref="X85:X86"/>
    <mergeCell ref="Y85:Y86"/>
    <mergeCell ref="Z85:Z86"/>
    <mergeCell ref="AA85:AA86"/>
    <mergeCell ref="AC78:AC79"/>
    <mergeCell ref="A80:A81"/>
    <mergeCell ref="B80:B81"/>
    <mergeCell ref="C80:C81"/>
    <mergeCell ref="D80:D81"/>
    <mergeCell ref="Q80:Q81"/>
    <mergeCell ref="R80:R81"/>
    <mergeCell ref="S80:S81"/>
    <mergeCell ref="T80:T81"/>
    <mergeCell ref="U80:U81"/>
    <mergeCell ref="V80:V81"/>
    <mergeCell ref="W80:W81"/>
    <mergeCell ref="X80:X81"/>
    <mergeCell ref="Y80:Y81"/>
    <mergeCell ref="Z80:Z81"/>
    <mergeCell ref="AA80:AA81"/>
    <mergeCell ref="AC80:AC81"/>
    <mergeCell ref="B77:AA77"/>
    <mergeCell ref="A78:A79"/>
    <mergeCell ref="B78:B79"/>
    <mergeCell ref="C78:C79"/>
    <mergeCell ref="D78:D79"/>
    <mergeCell ref="E78:P78"/>
    <mergeCell ref="Q78:Q79"/>
    <mergeCell ref="R78:R79"/>
    <mergeCell ref="S78:S79"/>
    <mergeCell ref="T78:T79"/>
    <mergeCell ref="U78:U79"/>
    <mergeCell ref="V78:V79"/>
    <mergeCell ref="W78:W79"/>
    <mergeCell ref="X78:X79"/>
    <mergeCell ref="Y78:Y79"/>
    <mergeCell ref="Z78:Z79"/>
    <mergeCell ref="AA78:AA79"/>
    <mergeCell ref="AC73:AC74"/>
    <mergeCell ref="B72:AA72"/>
    <mergeCell ref="A73:A74"/>
    <mergeCell ref="B73:B74"/>
    <mergeCell ref="C73:C74"/>
    <mergeCell ref="D73:D74"/>
    <mergeCell ref="E73:P73"/>
    <mergeCell ref="Q73:Q74"/>
    <mergeCell ref="R73:R74"/>
    <mergeCell ref="S73:S74"/>
    <mergeCell ref="T73:T74"/>
    <mergeCell ref="U73:U74"/>
    <mergeCell ref="V73:V74"/>
    <mergeCell ref="W73:W74"/>
    <mergeCell ref="X73:X74"/>
    <mergeCell ref="Y73:Y74"/>
    <mergeCell ref="Z73:Z74"/>
    <mergeCell ref="AA73:AA74"/>
    <mergeCell ref="V66:V67"/>
    <mergeCell ref="W66:W67"/>
    <mergeCell ref="X66:X67"/>
    <mergeCell ref="Y66:Y67"/>
    <mergeCell ref="Z66:Z67"/>
    <mergeCell ref="AA66:AA67"/>
    <mergeCell ref="AC66:AC67"/>
    <mergeCell ref="A68:A69"/>
    <mergeCell ref="B68:B69"/>
    <mergeCell ref="C68:C69"/>
    <mergeCell ref="D68:D69"/>
    <mergeCell ref="Q68:Q69"/>
    <mergeCell ref="R68:R69"/>
    <mergeCell ref="S68:S69"/>
    <mergeCell ref="T68:T69"/>
    <mergeCell ref="U68:U69"/>
    <mergeCell ref="V68:V69"/>
    <mergeCell ref="W68:W69"/>
    <mergeCell ref="X68:X69"/>
    <mergeCell ref="Y68:Y69"/>
    <mergeCell ref="Z68:Z69"/>
    <mergeCell ref="AA68:AA69"/>
    <mergeCell ref="AC68:AC69"/>
    <mergeCell ref="A66:A67"/>
    <mergeCell ref="B66:B67"/>
    <mergeCell ref="C66:C67"/>
    <mergeCell ref="D66:D67"/>
    <mergeCell ref="Q66:Q67"/>
    <mergeCell ref="R66:R67"/>
    <mergeCell ref="S66:S67"/>
    <mergeCell ref="T66:T67"/>
    <mergeCell ref="U66:U67"/>
    <mergeCell ref="AC62:AC63"/>
    <mergeCell ref="AC64:AC65"/>
    <mergeCell ref="B61:AA61"/>
    <mergeCell ref="A62:A63"/>
    <mergeCell ref="B62:B63"/>
    <mergeCell ref="C62:C63"/>
    <mergeCell ref="D62:D63"/>
    <mergeCell ref="E62:P62"/>
    <mergeCell ref="Q62:Q63"/>
    <mergeCell ref="R62:R63"/>
    <mergeCell ref="S62:S63"/>
    <mergeCell ref="T62:T63"/>
    <mergeCell ref="U62:U63"/>
    <mergeCell ref="V62:V63"/>
    <mergeCell ref="W62:W63"/>
    <mergeCell ref="X62:X63"/>
    <mergeCell ref="Y62:Y63"/>
    <mergeCell ref="Z62:Z63"/>
    <mergeCell ref="AA62:AA63"/>
    <mergeCell ref="V55:V56"/>
    <mergeCell ref="W55:W56"/>
    <mergeCell ref="X55:X56"/>
    <mergeCell ref="Y55:Y56"/>
    <mergeCell ref="Z55:Z56"/>
    <mergeCell ref="AA55:AA56"/>
    <mergeCell ref="AC55:AC56"/>
    <mergeCell ref="A57:A58"/>
    <mergeCell ref="B57:B58"/>
    <mergeCell ref="C57:C58"/>
    <mergeCell ref="D57:D58"/>
    <mergeCell ref="Q57:Q58"/>
    <mergeCell ref="R57:R58"/>
    <mergeCell ref="S57:S58"/>
    <mergeCell ref="T57:T58"/>
    <mergeCell ref="U57:U58"/>
    <mergeCell ref="V57:V58"/>
    <mergeCell ref="W57:W58"/>
    <mergeCell ref="X57:X58"/>
    <mergeCell ref="Y57:Y58"/>
    <mergeCell ref="Z57:Z58"/>
    <mergeCell ref="AA57:AA58"/>
    <mergeCell ref="AC57:AC58"/>
    <mergeCell ref="A55:A56"/>
    <mergeCell ref="B55:B56"/>
    <mergeCell ref="C55:C56"/>
    <mergeCell ref="D55:D56"/>
    <mergeCell ref="Q55:Q56"/>
    <mergeCell ref="R55:R56"/>
    <mergeCell ref="S55:S56"/>
    <mergeCell ref="T55:T56"/>
    <mergeCell ref="U55:U56"/>
    <mergeCell ref="AC51:AC52"/>
    <mergeCell ref="A53:A54"/>
    <mergeCell ref="B53:B54"/>
    <mergeCell ref="C53:C54"/>
    <mergeCell ref="D53:D54"/>
    <mergeCell ref="Q53:Q54"/>
    <mergeCell ref="R53:R54"/>
    <mergeCell ref="S53:S54"/>
    <mergeCell ref="T53:T54"/>
    <mergeCell ref="U53:U54"/>
    <mergeCell ref="V53:V54"/>
    <mergeCell ref="W53:W54"/>
    <mergeCell ref="X53:X54"/>
    <mergeCell ref="Y53:Y54"/>
    <mergeCell ref="Z53:Z54"/>
    <mergeCell ref="AA53:AA54"/>
    <mergeCell ref="AC53:AC54"/>
    <mergeCell ref="B50:AA50"/>
    <mergeCell ref="A51:A52"/>
    <mergeCell ref="B51:B52"/>
    <mergeCell ref="C51:C52"/>
    <mergeCell ref="D51:D52"/>
    <mergeCell ref="E51:P51"/>
    <mergeCell ref="Q51:Q52"/>
    <mergeCell ref="R51:R52"/>
    <mergeCell ref="S51:S52"/>
    <mergeCell ref="T51:T52"/>
    <mergeCell ref="U51:U52"/>
    <mergeCell ref="V51:V52"/>
    <mergeCell ref="W51:W52"/>
    <mergeCell ref="X51:X52"/>
    <mergeCell ref="Y51:Y52"/>
    <mergeCell ref="Z51:Z52"/>
    <mergeCell ref="AA51:AA52"/>
    <mergeCell ref="AC44:AC45"/>
    <mergeCell ref="A46:A47"/>
    <mergeCell ref="B46:B47"/>
    <mergeCell ref="C46:C47"/>
    <mergeCell ref="D46:D47"/>
    <mergeCell ref="Q46:Q47"/>
    <mergeCell ref="R46:R47"/>
    <mergeCell ref="S46:S47"/>
    <mergeCell ref="T46:T47"/>
    <mergeCell ref="U46:U47"/>
    <mergeCell ref="V46:V47"/>
    <mergeCell ref="W46:W47"/>
    <mergeCell ref="X46:X47"/>
    <mergeCell ref="Y46:Y47"/>
    <mergeCell ref="Z46:Z47"/>
    <mergeCell ref="AA46:AA47"/>
    <mergeCell ref="AC46:AC47"/>
    <mergeCell ref="B43:AA43"/>
    <mergeCell ref="A44:A45"/>
    <mergeCell ref="B44:B45"/>
    <mergeCell ref="C44:C45"/>
    <mergeCell ref="D44:D45"/>
    <mergeCell ref="E44:P44"/>
    <mergeCell ref="Q44:Q45"/>
    <mergeCell ref="R44:R45"/>
    <mergeCell ref="S44:S45"/>
    <mergeCell ref="T44:T45"/>
    <mergeCell ref="U44:U45"/>
    <mergeCell ref="V44:V45"/>
    <mergeCell ref="W44:W45"/>
    <mergeCell ref="X44:X45"/>
    <mergeCell ref="Y44:Y45"/>
    <mergeCell ref="Z44:Z45"/>
    <mergeCell ref="AA44:AA45"/>
    <mergeCell ref="AC39:AC40"/>
    <mergeCell ref="B38:AA38"/>
    <mergeCell ref="A39:A40"/>
    <mergeCell ref="B39:B40"/>
    <mergeCell ref="C39:C40"/>
    <mergeCell ref="D39:D40"/>
    <mergeCell ref="E39:P39"/>
    <mergeCell ref="Q39:Q40"/>
    <mergeCell ref="R39:R40"/>
    <mergeCell ref="S39:S40"/>
    <mergeCell ref="T39:T40"/>
    <mergeCell ref="U39:U40"/>
    <mergeCell ref="V39:V40"/>
    <mergeCell ref="W39:W40"/>
    <mergeCell ref="X39:X40"/>
    <mergeCell ref="Y39:Y40"/>
    <mergeCell ref="Z39:Z40"/>
    <mergeCell ref="AA39:AA40"/>
    <mergeCell ref="AC32:AC33"/>
    <mergeCell ref="A34:A35"/>
    <mergeCell ref="B34:B35"/>
    <mergeCell ref="C34:C35"/>
    <mergeCell ref="D34:D35"/>
    <mergeCell ref="Q34:Q35"/>
    <mergeCell ref="R34:R35"/>
    <mergeCell ref="S34:S35"/>
    <mergeCell ref="T34:T35"/>
    <mergeCell ref="U34:U35"/>
    <mergeCell ref="V34:V35"/>
    <mergeCell ref="W34:W35"/>
    <mergeCell ref="X34:X35"/>
    <mergeCell ref="Y34:Y35"/>
    <mergeCell ref="Z34:Z35"/>
    <mergeCell ref="AA34:AA35"/>
    <mergeCell ref="AC34:AC35"/>
    <mergeCell ref="B31:AA31"/>
    <mergeCell ref="A32:A33"/>
    <mergeCell ref="B32:B33"/>
    <mergeCell ref="C32:C33"/>
    <mergeCell ref="D32:D33"/>
    <mergeCell ref="E32:P32"/>
    <mergeCell ref="Q32:Q33"/>
    <mergeCell ref="R32:R33"/>
    <mergeCell ref="S32:S33"/>
    <mergeCell ref="T32:T33"/>
    <mergeCell ref="U32:U33"/>
    <mergeCell ref="V32:V33"/>
    <mergeCell ref="W32:W33"/>
    <mergeCell ref="X32:X33"/>
    <mergeCell ref="Y32:Y33"/>
    <mergeCell ref="Z32:Z33"/>
    <mergeCell ref="AA32:AA33"/>
    <mergeCell ref="V27:V28"/>
    <mergeCell ref="W27:W28"/>
    <mergeCell ref="X27:X28"/>
    <mergeCell ref="Y27:Y28"/>
    <mergeCell ref="Z27:Z28"/>
    <mergeCell ref="AA27:AA28"/>
    <mergeCell ref="AC27:AC28"/>
    <mergeCell ref="A27:A28"/>
    <mergeCell ref="B27:B28"/>
    <mergeCell ref="C27:C28"/>
    <mergeCell ref="D27:D28"/>
    <mergeCell ref="Q27:Q28"/>
    <mergeCell ref="R27:R28"/>
    <mergeCell ref="S27:S28"/>
    <mergeCell ref="T27:T28"/>
    <mergeCell ref="U27:U28"/>
    <mergeCell ref="AC23:AC24"/>
    <mergeCell ref="A25:A26"/>
    <mergeCell ref="B25:B26"/>
    <mergeCell ref="C25:C26"/>
    <mergeCell ref="D25:D26"/>
    <mergeCell ref="Q25:Q26"/>
    <mergeCell ref="R25:R26"/>
    <mergeCell ref="S25:S26"/>
    <mergeCell ref="T25:T26"/>
    <mergeCell ref="U25:U26"/>
    <mergeCell ref="V25:V26"/>
    <mergeCell ref="W25:W26"/>
    <mergeCell ref="X25:X26"/>
    <mergeCell ref="Y25:Y26"/>
    <mergeCell ref="Z25:Z26"/>
    <mergeCell ref="AA25:AA26"/>
    <mergeCell ref="AC25:AC26"/>
    <mergeCell ref="B22:AA22"/>
    <mergeCell ref="A23:A24"/>
    <mergeCell ref="B23:B24"/>
    <mergeCell ref="C23:C24"/>
    <mergeCell ref="D23:D24"/>
    <mergeCell ref="E23:P23"/>
    <mergeCell ref="Q23:Q24"/>
    <mergeCell ref="R23:R24"/>
    <mergeCell ref="S23:S24"/>
    <mergeCell ref="T23:T24"/>
    <mergeCell ref="U23:U24"/>
    <mergeCell ref="V23:V24"/>
    <mergeCell ref="W23:W24"/>
    <mergeCell ref="X23:X24"/>
    <mergeCell ref="Y23:Y24"/>
    <mergeCell ref="Z23:Z24"/>
    <mergeCell ref="AA23:AA24"/>
    <mergeCell ref="AC18:AC19"/>
    <mergeCell ref="B17:AA17"/>
    <mergeCell ref="A18:A19"/>
    <mergeCell ref="B18:B19"/>
    <mergeCell ref="C18:C19"/>
    <mergeCell ref="D18:D19"/>
    <mergeCell ref="E18:P18"/>
    <mergeCell ref="Q18:Q19"/>
    <mergeCell ref="R18:R19"/>
    <mergeCell ref="S18:S19"/>
    <mergeCell ref="T18:T19"/>
    <mergeCell ref="U18:U19"/>
    <mergeCell ref="V18:V19"/>
    <mergeCell ref="W18:W19"/>
    <mergeCell ref="X18:X19"/>
    <mergeCell ref="Y18:Y19"/>
    <mergeCell ref="Z18:Z19"/>
    <mergeCell ref="AA18:AA19"/>
    <mergeCell ref="AC13:AC14"/>
    <mergeCell ref="B12:AA12"/>
    <mergeCell ref="A13:A14"/>
    <mergeCell ref="B13:B14"/>
    <mergeCell ref="C13:C14"/>
    <mergeCell ref="D13:D14"/>
    <mergeCell ref="E13:P13"/>
    <mergeCell ref="Q13:Q14"/>
    <mergeCell ref="R13:R14"/>
    <mergeCell ref="S13:S14"/>
    <mergeCell ref="T13:T14"/>
    <mergeCell ref="U13:U14"/>
    <mergeCell ref="V13:V14"/>
    <mergeCell ref="W13:W14"/>
    <mergeCell ref="X13:X14"/>
    <mergeCell ref="Y13:Y14"/>
    <mergeCell ref="Z13:Z14"/>
    <mergeCell ref="AA13:AA14"/>
    <mergeCell ref="AC6:AC7"/>
    <mergeCell ref="A8:A9"/>
    <mergeCell ref="B8:B9"/>
    <mergeCell ref="C8:C9"/>
    <mergeCell ref="D8:D9"/>
    <mergeCell ref="Q8:Q9"/>
    <mergeCell ref="R8:R9"/>
    <mergeCell ref="S8:S9"/>
    <mergeCell ref="T8:T9"/>
    <mergeCell ref="U8:U9"/>
    <mergeCell ref="V8:V9"/>
    <mergeCell ref="W8:W9"/>
    <mergeCell ref="X8:X9"/>
    <mergeCell ref="Y8:Y9"/>
    <mergeCell ref="Z8:Z9"/>
    <mergeCell ref="AA8:AA9"/>
    <mergeCell ref="B5:AA5"/>
    <mergeCell ref="A6:A7"/>
    <mergeCell ref="B6:B7"/>
    <mergeCell ref="C6:C7"/>
    <mergeCell ref="D6:D7"/>
    <mergeCell ref="E6:P6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</mergeCells>
  <printOptions horizontalCentered="1" verticalCentered="1"/>
  <pageMargins left="0.196527777777778" right="0.196527777777778" top="0.196527777777778" bottom="0.196527777777778" header="0.51180555555555496" footer="0.51180555555555496"/>
  <pageSetup paperSize="9" fitToHeight="999" orientation="landscape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B1033"/>
  <sheetViews>
    <sheetView zoomScale="80" zoomScaleNormal="80" workbookViewId="0"/>
  </sheetViews>
  <sheetFormatPr defaultColWidth="11.5703125" defaultRowHeight="12.75" x14ac:dyDescent="0.2"/>
  <cols>
    <col min="1" max="1" width="5.140625" customWidth="1"/>
    <col min="2" max="2" width="17.85546875" customWidth="1"/>
    <col min="3" max="3" width="7.42578125" customWidth="1"/>
    <col min="4" max="4" width="18.28515625" customWidth="1"/>
    <col min="5" max="17" width="4.5703125" customWidth="1"/>
    <col min="18" max="24" width="9.140625" customWidth="1"/>
    <col min="25" max="27" width="6.5703125" customWidth="1"/>
  </cols>
  <sheetData>
    <row r="1" spans="1:28" s="49" customFormat="1" ht="19.5" x14ac:dyDescent="0.2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</row>
    <row r="2" spans="1:28" s="49" customFormat="1" ht="12.75" customHeight="1" x14ac:dyDescent="0.2">
      <c r="A2" s="59" t="s">
        <v>151</v>
      </c>
      <c r="B2" s="59" t="s">
        <v>152</v>
      </c>
      <c r="C2" s="59" t="s">
        <v>153</v>
      </c>
      <c r="D2" s="59" t="s">
        <v>154</v>
      </c>
      <c r="E2" s="68" t="s">
        <v>187</v>
      </c>
      <c r="F2" s="60" t="s">
        <v>155</v>
      </c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59" t="s">
        <v>156</v>
      </c>
      <c r="S2" s="59" t="s">
        <v>157</v>
      </c>
      <c r="T2" s="59" t="s">
        <v>158</v>
      </c>
      <c r="U2" s="59" t="s">
        <v>159</v>
      </c>
      <c r="V2" s="59" t="s">
        <v>160</v>
      </c>
      <c r="W2" s="59" t="s">
        <v>161</v>
      </c>
      <c r="X2" s="59" t="s">
        <v>162</v>
      </c>
      <c r="Y2" s="59" t="s">
        <v>163</v>
      </c>
      <c r="Z2" s="59" t="s">
        <v>164</v>
      </c>
      <c r="AA2" s="59" t="s">
        <v>165</v>
      </c>
      <c r="AB2" s="59" t="s">
        <v>166</v>
      </c>
    </row>
    <row r="3" spans="1:28" s="49" customFormat="1" ht="25.5" x14ac:dyDescent="0.2">
      <c r="A3" s="59"/>
      <c r="B3" s="59"/>
      <c r="C3" s="59" t="s">
        <v>153</v>
      </c>
      <c r="D3" s="59"/>
      <c r="E3" s="59"/>
      <c r="F3" s="54" t="s">
        <v>29</v>
      </c>
      <c r="G3" s="54" t="s">
        <v>30</v>
      </c>
      <c r="H3" s="54" t="s">
        <v>31</v>
      </c>
      <c r="I3" s="54" t="s">
        <v>32</v>
      </c>
      <c r="J3" s="54" t="s">
        <v>33</v>
      </c>
      <c r="K3" s="54" t="s">
        <v>34</v>
      </c>
      <c r="L3" s="54" t="s">
        <v>35</v>
      </c>
      <c r="M3" s="54" t="s">
        <v>36</v>
      </c>
      <c r="N3" s="54" t="s">
        <v>37</v>
      </c>
      <c r="O3" s="54" t="s">
        <v>38</v>
      </c>
      <c r="P3" s="54" t="s">
        <v>39</v>
      </c>
      <c r="Q3" s="55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</row>
    <row r="4" spans="1:28" s="49" customFormat="1" ht="19.7" customHeight="1" x14ac:dyDescent="0.2">
      <c r="A4" s="61"/>
      <c r="B4" s="61"/>
      <c r="C4" s="61"/>
      <c r="D4" s="62"/>
      <c r="E4" s="61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23"/>
      <c r="R4" s="63"/>
      <c r="S4" s="63"/>
      <c r="T4" s="64"/>
      <c r="U4" s="65"/>
      <c r="V4" s="64"/>
      <c r="W4" s="61"/>
      <c r="X4" s="64"/>
      <c r="Y4" s="61"/>
      <c r="Z4" s="67"/>
      <c r="AA4" s="61"/>
      <c r="AB4" s="61"/>
    </row>
    <row r="5" spans="1:28" s="49" customFormat="1" ht="19.7" customHeight="1" x14ac:dyDescent="0.2">
      <c r="A5" s="61"/>
      <c r="B5" s="61"/>
      <c r="C5" s="61"/>
      <c r="D5" s="61"/>
      <c r="E5" s="61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</row>
    <row r="6" spans="1:28" s="49" customFormat="1" ht="19.7" customHeight="1" x14ac:dyDescent="0.2">
      <c r="A6" s="61"/>
      <c r="B6" s="61"/>
      <c r="C6" s="61"/>
      <c r="D6" s="62"/>
      <c r="E6" s="61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23"/>
      <c r="R6" s="63"/>
      <c r="S6" s="63"/>
      <c r="T6" s="64"/>
      <c r="U6" s="65"/>
      <c r="V6" s="64"/>
      <c r="W6" s="61"/>
      <c r="X6" s="64"/>
      <c r="Y6" s="61"/>
      <c r="Z6" s="67"/>
      <c r="AA6" s="61"/>
      <c r="AB6" s="61"/>
    </row>
    <row r="7" spans="1:28" s="49" customFormat="1" ht="19.7" customHeight="1" x14ac:dyDescent="0.2">
      <c r="A7" s="61"/>
      <c r="B7" s="61"/>
      <c r="C7" s="61"/>
      <c r="D7" s="61"/>
      <c r="E7" s="61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</row>
    <row r="8" spans="1:28" s="49" customFormat="1" ht="19.7" customHeight="1" x14ac:dyDescent="0.2">
      <c r="A8" s="61"/>
      <c r="B8" s="61"/>
      <c r="C8" s="61"/>
      <c r="D8" s="62"/>
      <c r="E8" s="61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23"/>
      <c r="R8" s="63"/>
      <c r="S8" s="63"/>
      <c r="T8" s="64"/>
      <c r="U8" s="65"/>
      <c r="V8" s="64"/>
      <c r="W8" s="61"/>
      <c r="X8" s="64"/>
      <c r="Y8" s="61"/>
      <c r="Z8" s="67"/>
      <c r="AA8" s="61"/>
      <c r="AB8" s="61"/>
    </row>
    <row r="9" spans="1:28" s="49" customFormat="1" ht="19.7" customHeight="1" x14ac:dyDescent="0.2">
      <c r="A9" s="61"/>
      <c r="B9" s="61"/>
      <c r="C9" s="61"/>
      <c r="D9" s="61"/>
      <c r="E9" s="61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</row>
    <row r="10" spans="1:28" s="49" customFormat="1" ht="19.7" customHeight="1" x14ac:dyDescent="0.2">
      <c r="A10" s="61"/>
      <c r="B10" s="61"/>
      <c r="C10" s="61"/>
      <c r="D10" s="62"/>
      <c r="E10" s="61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23"/>
      <c r="R10" s="63"/>
      <c r="S10" s="63"/>
      <c r="T10" s="64"/>
      <c r="U10" s="65"/>
      <c r="V10" s="64"/>
      <c r="W10" s="61"/>
      <c r="X10" s="64"/>
      <c r="Y10" s="61"/>
      <c r="Z10" s="67"/>
      <c r="AA10" s="61"/>
      <c r="AB10" s="61"/>
    </row>
    <row r="11" spans="1:28" s="49" customFormat="1" ht="19.7" customHeight="1" x14ac:dyDescent="0.2">
      <c r="A11" s="61"/>
      <c r="B11" s="61"/>
      <c r="C11" s="61"/>
      <c r="D11" s="61"/>
      <c r="E11" s="61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</row>
    <row r="12" spans="1:28" s="49" customFormat="1" ht="19.7" customHeight="1" x14ac:dyDescent="0.2">
      <c r="A12" s="61"/>
      <c r="B12" s="61"/>
      <c r="C12" s="61"/>
      <c r="D12" s="62"/>
      <c r="E12" s="61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23"/>
      <c r="R12" s="63"/>
      <c r="S12" s="63"/>
      <c r="T12" s="64"/>
      <c r="U12" s="65"/>
      <c r="V12" s="64"/>
      <c r="W12" s="61"/>
      <c r="X12" s="64"/>
      <c r="Y12" s="61"/>
      <c r="Z12" s="67"/>
      <c r="AA12" s="61"/>
      <c r="AB12" s="61"/>
    </row>
    <row r="13" spans="1:28" s="49" customFormat="1" ht="19.7" customHeight="1" x14ac:dyDescent="0.2">
      <c r="A13" s="61"/>
      <c r="B13" s="61"/>
      <c r="C13" s="61"/>
      <c r="D13" s="61"/>
      <c r="E13" s="61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</row>
    <row r="14" spans="1:28" s="49" customFormat="1" ht="19.7" customHeight="1" x14ac:dyDescent="0.2">
      <c r="A14" s="61"/>
      <c r="B14" s="61"/>
      <c r="C14" s="61"/>
      <c r="D14" s="62"/>
      <c r="E14" s="61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23"/>
      <c r="R14" s="63"/>
      <c r="S14" s="63"/>
      <c r="T14" s="64"/>
      <c r="U14" s="65"/>
      <c r="V14" s="64"/>
      <c r="W14" s="61"/>
      <c r="X14" s="64"/>
      <c r="Y14" s="61"/>
      <c r="Z14" s="67"/>
      <c r="AA14" s="61"/>
      <c r="AB14" s="61"/>
    </row>
    <row r="15" spans="1:28" s="49" customFormat="1" ht="19.7" customHeight="1" x14ac:dyDescent="0.2">
      <c r="A15" s="61"/>
      <c r="B15" s="61"/>
      <c r="C15" s="61"/>
      <c r="D15" s="61"/>
      <c r="E15" s="61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</row>
    <row r="16" spans="1:28" s="49" customFormat="1" ht="19.7" customHeight="1" x14ac:dyDescent="0.2">
      <c r="A16" s="61"/>
      <c r="B16" s="61"/>
      <c r="C16" s="61"/>
      <c r="D16" s="62"/>
      <c r="E16" s="61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23"/>
      <c r="R16" s="63"/>
      <c r="S16" s="63"/>
      <c r="T16" s="64"/>
      <c r="U16" s="65"/>
      <c r="V16" s="64"/>
      <c r="W16" s="61"/>
      <c r="X16" s="64"/>
      <c r="Y16" s="61"/>
      <c r="Z16" s="67"/>
      <c r="AA16" s="61"/>
      <c r="AB16" s="61"/>
    </row>
    <row r="17" spans="1:28" s="49" customFormat="1" ht="19.7" customHeight="1" x14ac:dyDescent="0.2">
      <c r="A17" s="61"/>
      <c r="B17" s="61"/>
      <c r="C17" s="61"/>
      <c r="D17" s="61"/>
      <c r="E17" s="61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</row>
    <row r="18" spans="1:28" s="49" customFormat="1" ht="19.7" customHeight="1" x14ac:dyDescent="0.2">
      <c r="A18" s="61"/>
      <c r="B18" s="61"/>
      <c r="C18" s="61"/>
      <c r="D18" s="62"/>
      <c r="E18" s="61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23"/>
      <c r="R18" s="63"/>
      <c r="S18" s="63"/>
      <c r="T18" s="64"/>
      <c r="U18" s="65"/>
      <c r="V18" s="64"/>
      <c r="W18" s="61"/>
      <c r="X18" s="64"/>
      <c r="Y18" s="61"/>
      <c r="Z18" s="67"/>
      <c r="AA18" s="61"/>
      <c r="AB18" s="61"/>
    </row>
    <row r="19" spans="1:28" s="49" customFormat="1" ht="19.7" customHeight="1" x14ac:dyDescent="0.2">
      <c r="A19" s="61"/>
      <c r="B19" s="61"/>
      <c r="C19" s="61"/>
      <c r="D19" s="61"/>
      <c r="E19" s="61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</row>
    <row r="20" spans="1:28" s="49" customFormat="1" ht="19.7" customHeight="1" x14ac:dyDescent="0.2">
      <c r="A20" s="61"/>
      <c r="B20" s="61"/>
      <c r="C20" s="61"/>
      <c r="D20" s="62"/>
      <c r="E20" s="61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23"/>
      <c r="R20" s="63"/>
      <c r="S20" s="63"/>
      <c r="T20" s="64"/>
      <c r="U20" s="65"/>
      <c r="V20" s="64"/>
      <c r="W20" s="61"/>
      <c r="X20" s="64"/>
      <c r="Y20" s="61"/>
      <c r="Z20" s="67"/>
      <c r="AA20" s="61"/>
      <c r="AB20" s="61"/>
    </row>
    <row r="21" spans="1:28" s="49" customFormat="1" ht="19.7" customHeight="1" x14ac:dyDescent="0.2">
      <c r="A21" s="61"/>
      <c r="B21" s="61"/>
      <c r="C21" s="61"/>
      <c r="D21" s="61"/>
      <c r="E21" s="61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</row>
    <row r="22" spans="1:28" s="49" customFormat="1" ht="19.7" customHeight="1" x14ac:dyDescent="0.2">
      <c r="A22" s="61"/>
      <c r="B22" s="61"/>
      <c r="C22" s="61"/>
      <c r="D22" s="62"/>
      <c r="E22" s="61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23"/>
      <c r="R22" s="63"/>
      <c r="S22" s="63"/>
      <c r="T22" s="64"/>
      <c r="U22" s="65"/>
      <c r="V22" s="64"/>
      <c r="W22" s="61"/>
      <c r="X22" s="64"/>
      <c r="Y22" s="61"/>
      <c r="Z22" s="67"/>
      <c r="AA22" s="61"/>
      <c r="AB22" s="61"/>
    </row>
    <row r="23" spans="1:28" s="49" customFormat="1" ht="19.7" customHeight="1" x14ac:dyDescent="0.2">
      <c r="A23" s="61"/>
      <c r="B23" s="61"/>
      <c r="C23" s="61"/>
      <c r="D23" s="61"/>
      <c r="E23" s="61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</row>
    <row r="24" spans="1:28" s="49" customFormat="1" ht="19.7" customHeight="1" x14ac:dyDescent="0.2">
      <c r="A24" s="61"/>
      <c r="B24" s="61"/>
      <c r="C24" s="61"/>
      <c r="D24" s="62"/>
      <c r="E24" s="61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23"/>
      <c r="R24" s="63"/>
      <c r="S24" s="63"/>
      <c r="T24" s="64"/>
      <c r="U24" s="65"/>
      <c r="V24" s="64"/>
      <c r="W24" s="61"/>
      <c r="X24" s="64"/>
      <c r="Y24" s="61"/>
      <c r="Z24" s="67"/>
      <c r="AA24" s="61"/>
      <c r="AB24" s="61"/>
    </row>
    <row r="25" spans="1:28" s="49" customFormat="1" ht="19.7" customHeight="1" x14ac:dyDescent="0.2">
      <c r="A25" s="61"/>
      <c r="B25" s="61"/>
      <c r="C25" s="61"/>
      <c r="D25" s="61"/>
      <c r="E25" s="61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</row>
    <row r="26" spans="1:28" s="49" customFormat="1" ht="19.7" customHeight="1" x14ac:dyDescent="0.2">
      <c r="A26" s="61"/>
      <c r="B26" s="61"/>
      <c r="C26" s="61"/>
      <c r="D26" s="62"/>
      <c r="E26" s="61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23"/>
      <c r="R26" s="63"/>
      <c r="S26" s="63"/>
      <c r="T26" s="64"/>
      <c r="U26" s="65"/>
      <c r="V26" s="64"/>
      <c r="W26" s="61"/>
      <c r="X26" s="64"/>
      <c r="Y26" s="61"/>
      <c r="Z26" s="67"/>
      <c r="AA26" s="61"/>
      <c r="AB26" s="61"/>
    </row>
    <row r="27" spans="1:28" s="49" customFormat="1" ht="19.7" customHeight="1" x14ac:dyDescent="0.2">
      <c r="A27" s="61"/>
      <c r="B27" s="61"/>
      <c r="C27" s="61"/>
      <c r="D27" s="61"/>
      <c r="E27" s="61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</row>
    <row r="28" spans="1:28" s="49" customFormat="1" ht="19.7" customHeight="1" x14ac:dyDescent="0.2">
      <c r="A28" s="61"/>
      <c r="B28" s="61"/>
      <c r="C28" s="61"/>
      <c r="D28" s="62"/>
      <c r="E28" s="61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23"/>
      <c r="R28" s="63"/>
      <c r="S28" s="63"/>
      <c r="T28" s="64"/>
      <c r="U28" s="65"/>
      <c r="V28" s="64"/>
      <c r="W28" s="61"/>
      <c r="X28" s="64"/>
      <c r="Y28" s="61"/>
      <c r="Z28" s="67"/>
      <c r="AA28" s="61"/>
      <c r="AB28" s="61"/>
    </row>
    <row r="29" spans="1:28" s="49" customFormat="1" ht="19.7" customHeight="1" x14ac:dyDescent="0.2">
      <c r="A29" s="61"/>
      <c r="B29" s="61"/>
      <c r="C29" s="61"/>
      <c r="D29" s="61"/>
      <c r="E29" s="61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</row>
    <row r="30" spans="1:28" s="49" customFormat="1" ht="19.7" customHeight="1" x14ac:dyDescent="0.2">
      <c r="A30" s="61"/>
      <c r="B30" s="61"/>
      <c r="C30" s="61"/>
      <c r="D30" s="62"/>
      <c r="E30" s="61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23"/>
      <c r="R30" s="63"/>
      <c r="S30" s="63"/>
      <c r="T30" s="64"/>
      <c r="U30" s="65"/>
      <c r="V30" s="64"/>
      <c r="W30" s="61"/>
      <c r="X30" s="64"/>
      <c r="Y30" s="61"/>
      <c r="Z30" s="67"/>
      <c r="AA30" s="61"/>
      <c r="AB30" s="61"/>
    </row>
    <row r="31" spans="1:28" s="49" customFormat="1" ht="19.7" customHeight="1" x14ac:dyDescent="0.2">
      <c r="A31" s="61"/>
      <c r="B31" s="61"/>
      <c r="C31" s="61"/>
      <c r="D31" s="61"/>
      <c r="E31" s="61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</row>
    <row r="32" spans="1:28" s="49" customFormat="1" ht="19.7" customHeight="1" x14ac:dyDescent="0.2">
      <c r="A32" s="61"/>
      <c r="B32" s="61"/>
      <c r="C32" s="61"/>
      <c r="D32" s="62"/>
      <c r="E32" s="61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23"/>
      <c r="R32" s="63"/>
      <c r="S32" s="63"/>
      <c r="T32" s="64"/>
      <c r="U32" s="65"/>
      <c r="V32" s="64"/>
      <c r="W32" s="61"/>
      <c r="X32" s="64"/>
      <c r="Y32" s="61"/>
      <c r="Z32" s="67"/>
      <c r="AA32" s="61"/>
      <c r="AB32" s="61"/>
    </row>
    <row r="33" spans="1:28" s="49" customFormat="1" ht="19.7" customHeight="1" x14ac:dyDescent="0.2">
      <c r="A33" s="61"/>
      <c r="B33" s="61"/>
      <c r="C33" s="61"/>
      <c r="D33" s="61"/>
      <c r="E33" s="61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</row>
    <row r="34" spans="1:28" s="49" customFormat="1" x14ac:dyDescent="0.2"/>
    <row r="35" spans="1:28" s="49" customFormat="1" x14ac:dyDescent="0.2"/>
    <row r="36" spans="1:28" s="49" customFormat="1" x14ac:dyDescent="0.2"/>
    <row r="37" spans="1:28" s="49" customFormat="1" x14ac:dyDescent="0.2"/>
    <row r="38" spans="1:28" s="49" customFormat="1" x14ac:dyDescent="0.2"/>
    <row r="39" spans="1:28" s="49" customFormat="1" x14ac:dyDescent="0.2"/>
    <row r="40" spans="1:28" s="49" customFormat="1" x14ac:dyDescent="0.2"/>
    <row r="41" spans="1:28" s="49" customFormat="1" x14ac:dyDescent="0.2"/>
    <row r="42" spans="1:28" s="49" customFormat="1" x14ac:dyDescent="0.2"/>
    <row r="43" spans="1:28" s="49" customFormat="1" x14ac:dyDescent="0.2"/>
    <row r="44" spans="1:28" s="49" customFormat="1" x14ac:dyDescent="0.2"/>
    <row r="45" spans="1:28" s="49" customFormat="1" x14ac:dyDescent="0.2"/>
    <row r="46" spans="1:28" s="49" customFormat="1" x14ac:dyDescent="0.2"/>
    <row r="47" spans="1:28" s="49" customFormat="1" x14ac:dyDescent="0.2"/>
    <row r="48" spans="1:28" s="49" customFormat="1" x14ac:dyDescent="0.2"/>
    <row r="49" s="49" customFormat="1" x14ac:dyDescent="0.2"/>
    <row r="50" s="49" customFormat="1" x14ac:dyDescent="0.2"/>
    <row r="51" s="49" customFormat="1" x14ac:dyDescent="0.2"/>
    <row r="52" s="49" customFormat="1" x14ac:dyDescent="0.2"/>
    <row r="53" s="49" customFormat="1" x14ac:dyDescent="0.2"/>
    <row r="54" s="49" customFormat="1" x14ac:dyDescent="0.2"/>
    <row r="55" s="49" customFormat="1" x14ac:dyDescent="0.2"/>
    <row r="56" s="49" customFormat="1" x14ac:dyDescent="0.2"/>
    <row r="57" s="49" customFormat="1" x14ac:dyDescent="0.2"/>
    <row r="58" s="49" customFormat="1" x14ac:dyDescent="0.2"/>
    <row r="59" s="49" customFormat="1" x14ac:dyDescent="0.2"/>
    <row r="60" s="49" customFormat="1" x14ac:dyDescent="0.2"/>
    <row r="61" s="49" customFormat="1" x14ac:dyDescent="0.2"/>
    <row r="62" s="49" customFormat="1" x14ac:dyDescent="0.2"/>
    <row r="63" s="49" customFormat="1" x14ac:dyDescent="0.2"/>
    <row r="64" s="49" customFormat="1" x14ac:dyDescent="0.2"/>
    <row r="65" s="49" customFormat="1" x14ac:dyDescent="0.2"/>
    <row r="66" s="49" customFormat="1" x14ac:dyDescent="0.2"/>
    <row r="67" s="49" customFormat="1" x14ac:dyDescent="0.2"/>
    <row r="68" s="49" customFormat="1" x14ac:dyDescent="0.2"/>
    <row r="69" s="49" customFormat="1" x14ac:dyDescent="0.2"/>
    <row r="70" s="49" customFormat="1" x14ac:dyDescent="0.2"/>
    <row r="71" s="49" customFormat="1" x14ac:dyDescent="0.2"/>
    <row r="72" s="49" customFormat="1" x14ac:dyDescent="0.2"/>
    <row r="73" s="49" customFormat="1" x14ac:dyDescent="0.2"/>
    <row r="74" s="49" customFormat="1" x14ac:dyDescent="0.2"/>
    <row r="75" s="49" customFormat="1" x14ac:dyDescent="0.2"/>
    <row r="76" s="49" customFormat="1" x14ac:dyDescent="0.2"/>
    <row r="77" s="49" customFormat="1" x14ac:dyDescent="0.2"/>
    <row r="78" s="49" customFormat="1" x14ac:dyDescent="0.2"/>
    <row r="79" s="49" customFormat="1" x14ac:dyDescent="0.2"/>
    <row r="80" s="49" customFormat="1" x14ac:dyDescent="0.2"/>
    <row r="81" s="49" customFormat="1" x14ac:dyDescent="0.2"/>
    <row r="82" s="49" customFormat="1" x14ac:dyDescent="0.2"/>
    <row r="83" s="49" customFormat="1" x14ac:dyDescent="0.2"/>
    <row r="84" s="49" customFormat="1" x14ac:dyDescent="0.2"/>
    <row r="85" s="49" customFormat="1" x14ac:dyDescent="0.2"/>
    <row r="86" s="49" customFormat="1" x14ac:dyDescent="0.2"/>
    <row r="87" s="49" customFormat="1" x14ac:dyDescent="0.2"/>
    <row r="88" s="49" customFormat="1" x14ac:dyDescent="0.2"/>
    <row r="89" s="49" customFormat="1" x14ac:dyDescent="0.2"/>
    <row r="90" s="49" customFormat="1" x14ac:dyDescent="0.2"/>
    <row r="91" s="49" customFormat="1" x14ac:dyDescent="0.2"/>
    <row r="92" s="49" customFormat="1" x14ac:dyDescent="0.2"/>
    <row r="93" s="49" customFormat="1" x14ac:dyDescent="0.2"/>
    <row r="94" s="49" customFormat="1" x14ac:dyDescent="0.2"/>
    <row r="95" s="49" customFormat="1" x14ac:dyDescent="0.2"/>
    <row r="96" s="49" customFormat="1" x14ac:dyDescent="0.2"/>
    <row r="97" s="49" customFormat="1" x14ac:dyDescent="0.2"/>
    <row r="98" s="49" customFormat="1" x14ac:dyDescent="0.2"/>
    <row r="99" s="49" customFormat="1" x14ac:dyDescent="0.2"/>
    <row r="100" s="49" customFormat="1" x14ac:dyDescent="0.2"/>
    <row r="101" s="49" customFormat="1" x14ac:dyDescent="0.2"/>
    <row r="102" s="49" customFormat="1" x14ac:dyDescent="0.2"/>
    <row r="103" s="49" customFormat="1" x14ac:dyDescent="0.2"/>
    <row r="104" s="49" customFormat="1" x14ac:dyDescent="0.2"/>
    <row r="105" s="49" customFormat="1" x14ac:dyDescent="0.2"/>
    <row r="106" s="49" customFormat="1" x14ac:dyDescent="0.2"/>
    <row r="107" s="49" customFormat="1" x14ac:dyDescent="0.2"/>
    <row r="108" s="49" customFormat="1" x14ac:dyDescent="0.2"/>
    <row r="109" s="49" customFormat="1" x14ac:dyDescent="0.2"/>
    <row r="110" s="49" customFormat="1" x14ac:dyDescent="0.2"/>
    <row r="111" s="49" customFormat="1" x14ac:dyDescent="0.2"/>
    <row r="112" s="49" customFormat="1" x14ac:dyDescent="0.2"/>
    <row r="113" s="49" customFormat="1" x14ac:dyDescent="0.2"/>
    <row r="114" s="49" customFormat="1" x14ac:dyDescent="0.2"/>
    <row r="115" s="49" customFormat="1" x14ac:dyDescent="0.2"/>
    <row r="116" s="49" customFormat="1" x14ac:dyDescent="0.2"/>
    <row r="117" s="49" customFormat="1" x14ac:dyDescent="0.2"/>
    <row r="118" s="49" customFormat="1" x14ac:dyDescent="0.2"/>
    <row r="119" s="49" customFormat="1" x14ac:dyDescent="0.2"/>
    <row r="120" s="49" customFormat="1" x14ac:dyDescent="0.2"/>
    <row r="121" s="49" customFormat="1" x14ac:dyDescent="0.2"/>
    <row r="122" s="49" customFormat="1" x14ac:dyDescent="0.2"/>
    <row r="123" s="49" customFormat="1" x14ac:dyDescent="0.2"/>
    <row r="124" s="49" customFormat="1" x14ac:dyDescent="0.2"/>
    <row r="125" s="49" customFormat="1" x14ac:dyDescent="0.2"/>
    <row r="126" s="49" customFormat="1" x14ac:dyDescent="0.2"/>
    <row r="127" s="49" customFormat="1" x14ac:dyDescent="0.2"/>
    <row r="128" s="49" customFormat="1" x14ac:dyDescent="0.2"/>
    <row r="129" s="49" customFormat="1" x14ac:dyDescent="0.2"/>
    <row r="130" s="49" customFormat="1" x14ac:dyDescent="0.2"/>
    <row r="131" s="49" customFormat="1" x14ac:dyDescent="0.2"/>
    <row r="132" s="49" customFormat="1" x14ac:dyDescent="0.2"/>
    <row r="133" s="49" customFormat="1" x14ac:dyDescent="0.2"/>
    <row r="134" s="49" customFormat="1" x14ac:dyDescent="0.2"/>
    <row r="135" s="49" customFormat="1" x14ac:dyDescent="0.2"/>
    <row r="136" s="49" customFormat="1" x14ac:dyDescent="0.2"/>
    <row r="137" s="49" customFormat="1" x14ac:dyDescent="0.2"/>
    <row r="138" s="49" customFormat="1" x14ac:dyDescent="0.2"/>
    <row r="139" s="49" customFormat="1" x14ac:dyDescent="0.2"/>
    <row r="140" s="49" customFormat="1" x14ac:dyDescent="0.2"/>
    <row r="141" s="49" customFormat="1" x14ac:dyDescent="0.2"/>
    <row r="142" s="49" customFormat="1" x14ac:dyDescent="0.2"/>
    <row r="143" s="49" customFormat="1" x14ac:dyDescent="0.2"/>
    <row r="144" s="49" customFormat="1" x14ac:dyDescent="0.2"/>
    <row r="145" s="49" customFormat="1" x14ac:dyDescent="0.2"/>
    <row r="146" s="49" customFormat="1" x14ac:dyDescent="0.2"/>
    <row r="147" s="49" customFormat="1" x14ac:dyDescent="0.2"/>
    <row r="148" s="49" customFormat="1" x14ac:dyDescent="0.2"/>
    <row r="149" s="49" customFormat="1" x14ac:dyDescent="0.2"/>
    <row r="150" s="49" customFormat="1" x14ac:dyDescent="0.2"/>
    <row r="151" s="49" customFormat="1" x14ac:dyDescent="0.2"/>
    <row r="152" s="49" customFormat="1" x14ac:dyDescent="0.2"/>
    <row r="153" s="49" customFormat="1" x14ac:dyDescent="0.2"/>
    <row r="154" s="49" customFormat="1" x14ac:dyDescent="0.2"/>
    <row r="155" s="49" customFormat="1" x14ac:dyDescent="0.2"/>
    <row r="156" s="49" customFormat="1" x14ac:dyDescent="0.2"/>
    <row r="157" s="49" customFormat="1" x14ac:dyDescent="0.2"/>
    <row r="158" s="49" customFormat="1" x14ac:dyDescent="0.2"/>
    <row r="159" s="49" customFormat="1" x14ac:dyDescent="0.2"/>
    <row r="160" s="49" customFormat="1" x14ac:dyDescent="0.2"/>
    <row r="161" s="49" customFormat="1" x14ac:dyDescent="0.2"/>
    <row r="162" s="49" customFormat="1" x14ac:dyDescent="0.2"/>
    <row r="163" s="49" customFormat="1" x14ac:dyDescent="0.2"/>
    <row r="164" s="49" customFormat="1" x14ac:dyDescent="0.2"/>
    <row r="165" s="49" customFormat="1" x14ac:dyDescent="0.2"/>
    <row r="166" s="49" customFormat="1" x14ac:dyDescent="0.2"/>
    <row r="167" s="49" customFormat="1" x14ac:dyDescent="0.2"/>
    <row r="168" s="49" customFormat="1" x14ac:dyDescent="0.2"/>
    <row r="169" s="49" customFormat="1" x14ac:dyDescent="0.2"/>
    <row r="170" s="49" customFormat="1" x14ac:dyDescent="0.2"/>
    <row r="171" s="49" customFormat="1" x14ac:dyDescent="0.2"/>
    <row r="172" s="49" customFormat="1" x14ac:dyDescent="0.2"/>
    <row r="173" s="49" customFormat="1" x14ac:dyDescent="0.2"/>
    <row r="174" s="49" customFormat="1" x14ac:dyDescent="0.2"/>
    <row r="175" s="49" customFormat="1" x14ac:dyDescent="0.2"/>
    <row r="176" s="49" customFormat="1" x14ac:dyDescent="0.2"/>
    <row r="177" s="49" customFormat="1" x14ac:dyDescent="0.2"/>
    <row r="178" s="49" customFormat="1" x14ac:dyDescent="0.2"/>
    <row r="179" s="49" customFormat="1" x14ac:dyDescent="0.2"/>
    <row r="180" s="49" customFormat="1" x14ac:dyDescent="0.2"/>
    <row r="181" s="49" customFormat="1" x14ac:dyDescent="0.2"/>
    <row r="182" s="49" customFormat="1" x14ac:dyDescent="0.2"/>
    <row r="183" s="49" customFormat="1" x14ac:dyDescent="0.2"/>
    <row r="184" s="49" customFormat="1" x14ac:dyDescent="0.2"/>
    <row r="185" s="49" customFormat="1" x14ac:dyDescent="0.2"/>
    <row r="186" s="49" customFormat="1" x14ac:dyDescent="0.2"/>
    <row r="187" s="49" customFormat="1" x14ac:dyDescent="0.2"/>
    <row r="188" s="49" customFormat="1" x14ac:dyDescent="0.2"/>
    <row r="189" s="49" customFormat="1" x14ac:dyDescent="0.2"/>
    <row r="190" s="49" customFormat="1" x14ac:dyDescent="0.2"/>
    <row r="191" s="49" customFormat="1" x14ac:dyDescent="0.2"/>
    <row r="192" s="49" customFormat="1" x14ac:dyDescent="0.2"/>
    <row r="193" s="49" customFormat="1" x14ac:dyDescent="0.2"/>
    <row r="194" s="49" customFormat="1" x14ac:dyDescent="0.2"/>
    <row r="195" s="49" customFormat="1" x14ac:dyDescent="0.2"/>
    <row r="196" s="49" customFormat="1" x14ac:dyDescent="0.2"/>
    <row r="197" s="49" customFormat="1" x14ac:dyDescent="0.2"/>
    <row r="198" s="49" customFormat="1" x14ac:dyDescent="0.2"/>
    <row r="199" s="49" customFormat="1" x14ac:dyDescent="0.2"/>
    <row r="200" s="49" customFormat="1" x14ac:dyDescent="0.2"/>
    <row r="201" s="49" customFormat="1" x14ac:dyDescent="0.2"/>
    <row r="202" s="49" customFormat="1" x14ac:dyDescent="0.2"/>
    <row r="203" s="49" customFormat="1" x14ac:dyDescent="0.2"/>
    <row r="204" s="49" customFormat="1" x14ac:dyDescent="0.2"/>
    <row r="205" s="49" customFormat="1" x14ac:dyDescent="0.2"/>
    <row r="206" s="49" customFormat="1" x14ac:dyDescent="0.2"/>
    <row r="207" s="49" customFormat="1" x14ac:dyDescent="0.2"/>
    <row r="208" s="49" customFormat="1" x14ac:dyDescent="0.2"/>
    <row r="209" s="49" customFormat="1" x14ac:dyDescent="0.2"/>
    <row r="210" s="49" customFormat="1" x14ac:dyDescent="0.2"/>
    <row r="211" s="49" customFormat="1" x14ac:dyDescent="0.2"/>
    <row r="212" s="49" customFormat="1" x14ac:dyDescent="0.2"/>
    <row r="213" s="49" customFormat="1" x14ac:dyDescent="0.2"/>
    <row r="214" s="49" customFormat="1" x14ac:dyDescent="0.2"/>
    <row r="215" s="49" customFormat="1" x14ac:dyDescent="0.2"/>
    <row r="216" s="49" customFormat="1" x14ac:dyDescent="0.2"/>
    <row r="217" s="49" customFormat="1" x14ac:dyDescent="0.2"/>
    <row r="218" s="49" customFormat="1" x14ac:dyDescent="0.2"/>
    <row r="219" s="49" customFormat="1" x14ac:dyDescent="0.2"/>
    <row r="220" s="49" customFormat="1" x14ac:dyDescent="0.2"/>
    <row r="221" s="49" customFormat="1" x14ac:dyDescent="0.2"/>
    <row r="222" s="49" customFormat="1" x14ac:dyDescent="0.2"/>
    <row r="223" s="49" customFormat="1" x14ac:dyDescent="0.2"/>
    <row r="224" s="49" customFormat="1" x14ac:dyDescent="0.2"/>
    <row r="225" s="49" customFormat="1" x14ac:dyDescent="0.2"/>
    <row r="226" s="49" customFormat="1" x14ac:dyDescent="0.2"/>
    <row r="227" s="49" customFormat="1" x14ac:dyDescent="0.2"/>
    <row r="228" s="49" customFormat="1" x14ac:dyDescent="0.2"/>
    <row r="229" s="49" customFormat="1" x14ac:dyDescent="0.2"/>
    <row r="230" s="49" customFormat="1" x14ac:dyDescent="0.2"/>
    <row r="231" s="49" customFormat="1" x14ac:dyDescent="0.2"/>
    <row r="232" s="49" customFormat="1" x14ac:dyDescent="0.2"/>
    <row r="233" s="49" customFormat="1" x14ac:dyDescent="0.2"/>
    <row r="234" s="49" customFormat="1" x14ac:dyDescent="0.2"/>
    <row r="235" s="49" customFormat="1" x14ac:dyDescent="0.2"/>
    <row r="236" s="49" customFormat="1" x14ac:dyDescent="0.2"/>
    <row r="237" s="49" customFormat="1" x14ac:dyDescent="0.2"/>
    <row r="238" s="49" customFormat="1" x14ac:dyDescent="0.2"/>
    <row r="239" s="49" customFormat="1" x14ac:dyDescent="0.2"/>
    <row r="240" s="49" customFormat="1" x14ac:dyDescent="0.2"/>
    <row r="241" s="49" customFormat="1" x14ac:dyDescent="0.2"/>
    <row r="242" s="49" customFormat="1" x14ac:dyDescent="0.2"/>
    <row r="243" s="49" customFormat="1" x14ac:dyDescent="0.2"/>
    <row r="244" s="49" customFormat="1" x14ac:dyDescent="0.2"/>
    <row r="245" s="49" customFormat="1" x14ac:dyDescent="0.2"/>
    <row r="246" s="49" customFormat="1" x14ac:dyDescent="0.2"/>
    <row r="247" s="49" customFormat="1" x14ac:dyDescent="0.2"/>
    <row r="248" s="49" customFormat="1" x14ac:dyDescent="0.2"/>
    <row r="249" s="49" customFormat="1" x14ac:dyDescent="0.2"/>
    <row r="250" s="49" customFormat="1" x14ac:dyDescent="0.2"/>
    <row r="251" s="49" customFormat="1" x14ac:dyDescent="0.2"/>
    <row r="252" s="49" customFormat="1" x14ac:dyDescent="0.2"/>
    <row r="253" s="49" customFormat="1" x14ac:dyDescent="0.2"/>
    <row r="254" s="49" customFormat="1" x14ac:dyDescent="0.2"/>
    <row r="255" s="49" customFormat="1" x14ac:dyDescent="0.2"/>
    <row r="256" s="49" customFormat="1" x14ac:dyDescent="0.2"/>
    <row r="257" s="49" customFormat="1" x14ac:dyDescent="0.2"/>
    <row r="258" s="49" customFormat="1" x14ac:dyDescent="0.2"/>
    <row r="259" s="49" customFormat="1" x14ac:dyDescent="0.2"/>
    <row r="260" s="49" customFormat="1" x14ac:dyDescent="0.2"/>
    <row r="261" s="49" customFormat="1" x14ac:dyDescent="0.2"/>
    <row r="262" s="49" customFormat="1" x14ac:dyDescent="0.2"/>
    <row r="263" s="49" customFormat="1" x14ac:dyDescent="0.2"/>
    <row r="264" s="49" customFormat="1" x14ac:dyDescent="0.2"/>
    <row r="265" s="49" customFormat="1" x14ac:dyDescent="0.2"/>
    <row r="266" s="49" customFormat="1" x14ac:dyDescent="0.2"/>
    <row r="267" s="49" customFormat="1" x14ac:dyDescent="0.2"/>
    <row r="268" s="49" customFormat="1" x14ac:dyDescent="0.2"/>
    <row r="269" s="49" customFormat="1" x14ac:dyDescent="0.2"/>
    <row r="270" s="49" customFormat="1" x14ac:dyDescent="0.2"/>
    <row r="271" s="49" customFormat="1" x14ac:dyDescent="0.2"/>
    <row r="272" s="49" customFormat="1" x14ac:dyDescent="0.2"/>
    <row r="273" s="49" customFormat="1" x14ac:dyDescent="0.2"/>
    <row r="274" s="49" customFormat="1" x14ac:dyDescent="0.2"/>
    <row r="275" s="49" customFormat="1" x14ac:dyDescent="0.2"/>
    <row r="276" s="49" customFormat="1" x14ac:dyDescent="0.2"/>
    <row r="277" s="49" customFormat="1" x14ac:dyDescent="0.2"/>
    <row r="278" s="49" customFormat="1" x14ac:dyDescent="0.2"/>
    <row r="279" s="49" customFormat="1" x14ac:dyDescent="0.2"/>
    <row r="280" s="49" customFormat="1" x14ac:dyDescent="0.2"/>
    <row r="281" s="49" customFormat="1" x14ac:dyDescent="0.2"/>
    <row r="282" s="49" customFormat="1" x14ac:dyDescent="0.2"/>
    <row r="283" s="49" customFormat="1" x14ac:dyDescent="0.2"/>
    <row r="284" s="49" customFormat="1" x14ac:dyDescent="0.2"/>
    <row r="285" s="49" customFormat="1" x14ac:dyDescent="0.2"/>
    <row r="286" s="49" customFormat="1" x14ac:dyDescent="0.2"/>
    <row r="287" s="49" customFormat="1" x14ac:dyDescent="0.2"/>
    <row r="288" s="49" customFormat="1" x14ac:dyDescent="0.2"/>
    <row r="289" s="49" customFormat="1" x14ac:dyDescent="0.2"/>
    <row r="290" s="49" customFormat="1" x14ac:dyDescent="0.2"/>
    <row r="291" s="49" customFormat="1" x14ac:dyDescent="0.2"/>
    <row r="292" s="49" customFormat="1" x14ac:dyDescent="0.2"/>
    <row r="293" s="49" customFormat="1" x14ac:dyDescent="0.2"/>
    <row r="294" s="49" customFormat="1" x14ac:dyDescent="0.2"/>
    <row r="295" s="49" customFormat="1" x14ac:dyDescent="0.2"/>
    <row r="296" s="49" customFormat="1" x14ac:dyDescent="0.2"/>
    <row r="297" s="49" customFormat="1" x14ac:dyDescent="0.2"/>
    <row r="298" s="49" customFormat="1" x14ac:dyDescent="0.2"/>
    <row r="299" s="49" customFormat="1" x14ac:dyDescent="0.2"/>
    <row r="300" s="49" customFormat="1" x14ac:dyDescent="0.2"/>
    <row r="301" s="49" customFormat="1" x14ac:dyDescent="0.2"/>
    <row r="302" s="49" customFormat="1" x14ac:dyDescent="0.2"/>
    <row r="303" s="49" customFormat="1" x14ac:dyDescent="0.2"/>
    <row r="304" s="49" customFormat="1" x14ac:dyDescent="0.2"/>
    <row r="305" s="49" customFormat="1" x14ac:dyDescent="0.2"/>
    <row r="306" s="49" customFormat="1" x14ac:dyDescent="0.2"/>
    <row r="307" s="49" customFormat="1" x14ac:dyDescent="0.2"/>
    <row r="308" s="49" customFormat="1" x14ac:dyDescent="0.2"/>
    <row r="309" s="49" customFormat="1" x14ac:dyDescent="0.2"/>
    <row r="310" s="49" customFormat="1" x14ac:dyDescent="0.2"/>
    <row r="311" s="49" customFormat="1" x14ac:dyDescent="0.2"/>
    <row r="312" s="49" customFormat="1" x14ac:dyDescent="0.2"/>
    <row r="313" s="49" customFormat="1" x14ac:dyDescent="0.2"/>
    <row r="314" s="49" customFormat="1" x14ac:dyDescent="0.2"/>
    <row r="315" s="49" customFormat="1" x14ac:dyDescent="0.2"/>
    <row r="316" s="49" customFormat="1" x14ac:dyDescent="0.2"/>
    <row r="317" s="49" customFormat="1" x14ac:dyDescent="0.2"/>
    <row r="318" s="49" customFormat="1" x14ac:dyDescent="0.2"/>
    <row r="319" s="49" customFormat="1" x14ac:dyDescent="0.2"/>
    <row r="320" s="49" customFormat="1" x14ac:dyDescent="0.2"/>
    <row r="321" s="49" customFormat="1" x14ac:dyDescent="0.2"/>
    <row r="322" s="49" customFormat="1" x14ac:dyDescent="0.2"/>
    <row r="323" s="49" customFormat="1" x14ac:dyDescent="0.2"/>
    <row r="324" s="49" customFormat="1" x14ac:dyDescent="0.2"/>
    <row r="325" s="49" customFormat="1" x14ac:dyDescent="0.2"/>
    <row r="326" s="49" customFormat="1" x14ac:dyDescent="0.2"/>
    <row r="327" s="49" customFormat="1" x14ac:dyDescent="0.2"/>
    <row r="328" s="49" customFormat="1" x14ac:dyDescent="0.2"/>
    <row r="329" s="49" customFormat="1" x14ac:dyDescent="0.2"/>
    <row r="330" s="49" customFormat="1" x14ac:dyDescent="0.2"/>
    <row r="331" s="49" customFormat="1" x14ac:dyDescent="0.2"/>
    <row r="332" s="49" customFormat="1" x14ac:dyDescent="0.2"/>
    <row r="333" s="49" customFormat="1" x14ac:dyDescent="0.2"/>
    <row r="334" s="49" customFormat="1" x14ac:dyDescent="0.2"/>
    <row r="335" s="49" customFormat="1" x14ac:dyDescent="0.2"/>
    <row r="336" s="49" customFormat="1" x14ac:dyDescent="0.2"/>
    <row r="337" s="49" customFormat="1" x14ac:dyDescent="0.2"/>
    <row r="338" s="49" customFormat="1" x14ac:dyDescent="0.2"/>
    <row r="339" s="49" customFormat="1" x14ac:dyDescent="0.2"/>
    <row r="340" s="49" customFormat="1" x14ac:dyDescent="0.2"/>
    <row r="341" s="49" customFormat="1" x14ac:dyDescent="0.2"/>
    <row r="342" s="49" customFormat="1" x14ac:dyDescent="0.2"/>
    <row r="343" s="49" customFormat="1" x14ac:dyDescent="0.2"/>
    <row r="344" s="49" customFormat="1" x14ac:dyDescent="0.2"/>
    <row r="345" s="49" customFormat="1" x14ac:dyDescent="0.2"/>
    <row r="346" s="49" customFormat="1" x14ac:dyDescent="0.2"/>
    <row r="347" s="49" customFormat="1" x14ac:dyDescent="0.2"/>
    <row r="348" s="49" customFormat="1" x14ac:dyDescent="0.2"/>
    <row r="349" s="49" customFormat="1" x14ac:dyDescent="0.2"/>
    <row r="350" s="49" customFormat="1" x14ac:dyDescent="0.2"/>
    <row r="351" s="49" customFormat="1" x14ac:dyDescent="0.2"/>
    <row r="352" s="49" customFormat="1" x14ac:dyDescent="0.2"/>
    <row r="353" s="49" customFormat="1" x14ac:dyDescent="0.2"/>
    <row r="354" s="49" customFormat="1" x14ac:dyDescent="0.2"/>
    <row r="355" s="49" customFormat="1" x14ac:dyDescent="0.2"/>
    <row r="356" s="49" customFormat="1" x14ac:dyDescent="0.2"/>
    <row r="357" s="49" customFormat="1" x14ac:dyDescent="0.2"/>
    <row r="358" s="49" customFormat="1" x14ac:dyDescent="0.2"/>
    <row r="359" s="49" customFormat="1" x14ac:dyDescent="0.2"/>
    <row r="360" s="49" customFormat="1" x14ac:dyDescent="0.2"/>
    <row r="361" s="49" customFormat="1" x14ac:dyDescent="0.2"/>
    <row r="362" s="49" customFormat="1" x14ac:dyDescent="0.2"/>
    <row r="363" s="49" customFormat="1" x14ac:dyDescent="0.2"/>
    <row r="364" s="49" customFormat="1" x14ac:dyDescent="0.2"/>
    <row r="365" s="49" customFormat="1" x14ac:dyDescent="0.2"/>
    <row r="366" s="49" customFormat="1" x14ac:dyDescent="0.2"/>
    <row r="367" s="49" customFormat="1" x14ac:dyDescent="0.2"/>
    <row r="368" s="49" customFormat="1" x14ac:dyDescent="0.2"/>
    <row r="369" s="49" customFormat="1" x14ac:dyDescent="0.2"/>
    <row r="370" s="49" customFormat="1" x14ac:dyDescent="0.2"/>
    <row r="371" s="49" customFormat="1" x14ac:dyDescent="0.2"/>
    <row r="372" s="49" customFormat="1" x14ac:dyDescent="0.2"/>
    <row r="373" s="49" customFormat="1" x14ac:dyDescent="0.2"/>
    <row r="374" s="49" customFormat="1" x14ac:dyDescent="0.2"/>
    <row r="375" s="49" customFormat="1" x14ac:dyDescent="0.2"/>
    <row r="376" s="49" customFormat="1" x14ac:dyDescent="0.2"/>
    <row r="377" s="49" customFormat="1" x14ac:dyDescent="0.2"/>
    <row r="378" s="49" customFormat="1" x14ac:dyDescent="0.2"/>
    <row r="379" s="49" customFormat="1" x14ac:dyDescent="0.2"/>
    <row r="380" s="49" customFormat="1" x14ac:dyDescent="0.2"/>
    <row r="381" s="49" customFormat="1" x14ac:dyDescent="0.2"/>
    <row r="382" s="49" customFormat="1" x14ac:dyDescent="0.2"/>
    <row r="383" s="49" customFormat="1" x14ac:dyDescent="0.2"/>
    <row r="384" s="49" customFormat="1" x14ac:dyDescent="0.2"/>
    <row r="385" s="49" customFormat="1" x14ac:dyDescent="0.2"/>
    <row r="386" s="49" customFormat="1" x14ac:dyDescent="0.2"/>
    <row r="387" s="49" customFormat="1" x14ac:dyDescent="0.2"/>
    <row r="388" s="49" customFormat="1" x14ac:dyDescent="0.2"/>
    <row r="389" s="49" customFormat="1" x14ac:dyDescent="0.2"/>
    <row r="390" s="49" customFormat="1" x14ac:dyDescent="0.2"/>
    <row r="391" s="49" customFormat="1" x14ac:dyDescent="0.2"/>
    <row r="392" s="49" customFormat="1" x14ac:dyDescent="0.2"/>
    <row r="393" s="49" customFormat="1" x14ac:dyDescent="0.2"/>
    <row r="394" s="49" customFormat="1" x14ac:dyDescent="0.2"/>
    <row r="395" s="49" customFormat="1" x14ac:dyDescent="0.2"/>
    <row r="396" s="49" customFormat="1" x14ac:dyDescent="0.2"/>
    <row r="397" s="49" customFormat="1" x14ac:dyDescent="0.2"/>
    <row r="398" s="49" customFormat="1" x14ac:dyDescent="0.2"/>
    <row r="399" s="49" customFormat="1" x14ac:dyDescent="0.2"/>
    <row r="400" s="49" customFormat="1" x14ac:dyDescent="0.2"/>
    <row r="401" s="49" customFormat="1" x14ac:dyDescent="0.2"/>
    <row r="402" s="49" customFormat="1" x14ac:dyDescent="0.2"/>
    <row r="403" s="49" customFormat="1" x14ac:dyDescent="0.2"/>
    <row r="404" s="49" customFormat="1" x14ac:dyDescent="0.2"/>
    <row r="405" s="49" customFormat="1" x14ac:dyDescent="0.2"/>
    <row r="406" s="49" customFormat="1" x14ac:dyDescent="0.2"/>
    <row r="407" s="49" customFormat="1" x14ac:dyDescent="0.2"/>
    <row r="408" s="49" customFormat="1" x14ac:dyDescent="0.2"/>
    <row r="409" s="49" customFormat="1" x14ac:dyDescent="0.2"/>
    <row r="410" s="49" customFormat="1" x14ac:dyDescent="0.2"/>
    <row r="411" s="49" customFormat="1" x14ac:dyDescent="0.2"/>
    <row r="412" s="49" customFormat="1" x14ac:dyDescent="0.2"/>
    <row r="413" s="49" customFormat="1" x14ac:dyDescent="0.2"/>
    <row r="414" s="49" customFormat="1" x14ac:dyDescent="0.2"/>
    <row r="415" s="49" customFormat="1" x14ac:dyDescent="0.2"/>
    <row r="416" s="49" customFormat="1" x14ac:dyDescent="0.2"/>
    <row r="417" s="49" customFormat="1" x14ac:dyDescent="0.2"/>
    <row r="418" s="49" customFormat="1" x14ac:dyDescent="0.2"/>
    <row r="419" s="49" customFormat="1" x14ac:dyDescent="0.2"/>
    <row r="420" s="49" customFormat="1" x14ac:dyDescent="0.2"/>
    <row r="421" s="49" customFormat="1" x14ac:dyDescent="0.2"/>
    <row r="422" s="49" customFormat="1" x14ac:dyDescent="0.2"/>
    <row r="423" s="49" customFormat="1" x14ac:dyDescent="0.2"/>
    <row r="424" s="49" customFormat="1" x14ac:dyDescent="0.2"/>
    <row r="425" s="49" customFormat="1" x14ac:dyDescent="0.2"/>
    <row r="426" s="49" customFormat="1" x14ac:dyDescent="0.2"/>
    <row r="427" s="49" customFormat="1" x14ac:dyDescent="0.2"/>
    <row r="428" s="49" customFormat="1" x14ac:dyDescent="0.2"/>
    <row r="429" s="49" customFormat="1" x14ac:dyDescent="0.2"/>
    <row r="430" s="49" customFormat="1" x14ac:dyDescent="0.2"/>
    <row r="431" s="49" customFormat="1" x14ac:dyDescent="0.2"/>
    <row r="432" s="49" customFormat="1" x14ac:dyDescent="0.2"/>
    <row r="433" s="49" customFormat="1" x14ac:dyDescent="0.2"/>
    <row r="434" s="49" customFormat="1" x14ac:dyDescent="0.2"/>
    <row r="435" s="49" customFormat="1" x14ac:dyDescent="0.2"/>
    <row r="436" s="49" customFormat="1" x14ac:dyDescent="0.2"/>
    <row r="437" s="49" customFormat="1" x14ac:dyDescent="0.2"/>
    <row r="438" s="49" customFormat="1" x14ac:dyDescent="0.2"/>
    <row r="439" s="49" customFormat="1" x14ac:dyDescent="0.2"/>
    <row r="440" s="49" customFormat="1" x14ac:dyDescent="0.2"/>
    <row r="441" s="49" customFormat="1" x14ac:dyDescent="0.2"/>
    <row r="442" s="49" customFormat="1" x14ac:dyDescent="0.2"/>
    <row r="443" s="49" customFormat="1" x14ac:dyDescent="0.2"/>
    <row r="444" s="49" customFormat="1" x14ac:dyDescent="0.2"/>
    <row r="445" s="49" customFormat="1" x14ac:dyDescent="0.2"/>
    <row r="446" s="49" customFormat="1" x14ac:dyDescent="0.2"/>
    <row r="447" s="49" customFormat="1" x14ac:dyDescent="0.2"/>
    <row r="448" s="49" customFormat="1" x14ac:dyDescent="0.2"/>
    <row r="449" s="49" customFormat="1" x14ac:dyDescent="0.2"/>
    <row r="450" s="49" customFormat="1" x14ac:dyDescent="0.2"/>
    <row r="451" s="49" customFormat="1" x14ac:dyDescent="0.2"/>
    <row r="452" s="49" customFormat="1" x14ac:dyDescent="0.2"/>
    <row r="453" s="49" customFormat="1" x14ac:dyDescent="0.2"/>
    <row r="454" s="49" customFormat="1" x14ac:dyDescent="0.2"/>
    <row r="455" s="49" customFormat="1" x14ac:dyDescent="0.2"/>
    <row r="456" s="49" customFormat="1" x14ac:dyDescent="0.2"/>
    <row r="457" s="49" customFormat="1" x14ac:dyDescent="0.2"/>
    <row r="458" s="49" customFormat="1" x14ac:dyDescent="0.2"/>
    <row r="459" s="49" customFormat="1" x14ac:dyDescent="0.2"/>
    <row r="460" s="49" customFormat="1" x14ac:dyDescent="0.2"/>
    <row r="461" s="49" customFormat="1" x14ac:dyDescent="0.2"/>
    <row r="462" s="49" customFormat="1" x14ac:dyDescent="0.2"/>
    <row r="463" s="49" customFormat="1" x14ac:dyDescent="0.2"/>
    <row r="464" s="49" customFormat="1" x14ac:dyDescent="0.2"/>
    <row r="465" s="49" customFormat="1" x14ac:dyDescent="0.2"/>
    <row r="466" s="49" customFormat="1" x14ac:dyDescent="0.2"/>
    <row r="467" s="49" customFormat="1" x14ac:dyDescent="0.2"/>
    <row r="468" s="49" customFormat="1" x14ac:dyDescent="0.2"/>
    <row r="469" s="49" customFormat="1" x14ac:dyDescent="0.2"/>
    <row r="470" s="49" customFormat="1" x14ac:dyDescent="0.2"/>
    <row r="471" s="49" customFormat="1" x14ac:dyDescent="0.2"/>
    <row r="472" s="49" customFormat="1" x14ac:dyDescent="0.2"/>
    <row r="473" s="49" customFormat="1" x14ac:dyDescent="0.2"/>
    <row r="474" s="49" customFormat="1" x14ac:dyDescent="0.2"/>
    <row r="475" s="49" customFormat="1" x14ac:dyDescent="0.2"/>
    <row r="476" s="49" customFormat="1" x14ac:dyDescent="0.2"/>
    <row r="477" s="49" customFormat="1" x14ac:dyDescent="0.2"/>
    <row r="478" s="49" customFormat="1" x14ac:dyDescent="0.2"/>
    <row r="479" s="49" customFormat="1" x14ac:dyDescent="0.2"/>
    <row r="480" s="49" customFormat="1" x14ac:dyDescent="0.2"/>
    <row r="481" s="49" customFormat="1" x14ac:dyDescent="0.2"/>
    <row r="482" s="49" customFormat="1" x14ac:dyDescent="0.2"/>
    <row r="483" s="49" customFormat="1" x14ac:dyDescent="0.2"/>
    <row r="484" s="49" customFormat="1" x14ac:dyDescent="0.2"/>
    <row r="485" s="49" customFormat="1" x14ac:dyDescent="0.2"/>
    <row r="486" s="49" customFormat="1" x14ac:dyDescent="0.2"/>
    <row r="487" s="49" customFormat="1" x14ac:dyDescent="0.2"/>
    <row r="488" s="49" customFormat="1" x14ac:dyDescent="0.2"/>
    <row r="489" s="49" customFormat="1" x14ac:dyDescent="0.2"/>
    <row r="490" s="49" customFormat="1" x14ac:dyDescent="0.2"/>
    <row r="491" s="49" customFormat="1" x14ac:dyDescent="0.2"/>
    <row r="492" s="49" customFormat="1" x14ac:dyDescent="0.2"/>
    <row r="493" s="49" customFormat="1" x14ac:dyDescent="0.2"/>
    <row r="494" s="49" customFormat="1" x14ac:dyDescent="0.2"/>
    <row r="495" s="49" customFormat="1" x14ac:dyDescent="0.2"/>
    <row r="496" s="49" customFormat="1" x14ac:dyDescent="0.2"/>
    <row r="497" s="49" customFormat="1" x14ac:dyDescent="0.2"/>
    <row r="498" s="49" customFormat="1" x14ac:dyDescent="0.2"/>
    <row r="499" s="49" customFormat="1" x14ac:dyDescent="0.2"/>
    <row r="500" s="49" customFormat="1" x14ac:dyDescent="0.2"/>
    <row r="501" s="49" customFormat="1" x14ac:dyDescent="0.2"/>
    <row r="502" s="49" customFormat="1" x14ac:dyDescent="0.2"/>
    <row r="503" s="49" customFormat="1" x14ac:dyDescent="0.2"/>
    <row r="504" s="49" customFormat="1" x14ac:dyDescent="0.2"/>
    <row r="505" s="49" customFormat="1" x14ac:dyDescent="0.2"/>
    <row r="506" s="49" customFormat="1" x14ac:dyDescent="0.2"/>
    <row r="507" s="49" customFormat="1" x14ac:dyDescent="0.2"/>
    <row r="508" s="49" customFormat="1" x14ac:dyDescent="0.2"/>
    <row r="509" s="49" customFormat="1" x14ac:dyDescent="0.2"/>
    <row r="510" s="49" customFormat="1" x14ac:dyDescent="0.2"/>
    <row r="511" s="49" customFormat="1" x14ac:dyDescent="0.2"/>
    <row r="512" s="49" customFormat="1" x14ac:dyDescent="0.2"/>
    <row r="513" s="49" customFormat="1" x14ac:dyDescent="0.2"/>
    <row r="514" s="49" customFormat="1" x14ac:dyDescent="0.2"/>
    <row r="515" s="49" customFormat="1" x14ac:dyDescent="0.2"/>
    <row r="516" s="49" customFormat="1" x14ac:dyDescent="0.2"/>
    <row r="517" s="49" customFormat="1" x14ac:dyDescent="0.2"/>
    <row r="518" s="49" customFormat="1" x14ac:dyDescent="0.2"/>
    <row r="519" s="49" customFormat="1" x14ac:dyDescent="0.2"/>
    <row r="520" s="49" customFormat="1" x14ac:dyDescent="0.2"/>
    <row r="521" s="49" customFormat="1" x14ac:dyDescent="0.2"/>
    <row r="522" s="49" customFormat="1" x14ac:dyDescent="0.2"/>
    <row r="523" s="49" customFormat="1" x14ac:dyDescent="0.2"/>
    <row r="524" s="49" customFormat="1" x14ac:dyDescent="0.2"/>
    <row r="525" s="49" customFormat="1" x14ac:dyDescent="0.2"/>
    <row r="526" s="49" customFormat="1" x14ac:dyDescent="0.2"/>
    <row r="527" s="49" customFormat="1" x14ac:dyDescent="0.2"/>
    <row r="528" s="49" customFormat="1" x14ac:dyDescent="0.2"/>
    <row r="529" s="49" customFormat="1" x14ac:dyDescent="0.2"/>
    <row r="530" s="49" customFormat="1" x14ac:dyDescent="0.2"/>
    <row r="531" s="49" customFormat="1" x14ac:dyDescent="0.2"/>
    <row r="532" s="49" customFormat="1" x14ac:dyDescent="0.2"/>
    <row r="533" s="49" customFormat="1" x14ac:dyDescent="0.2"/>
    <row r="534" s="49" customFormat="1" x14ac:dyDescent="0.2"/>
    <row r="535" s="49" customFormat="1" x14ac:dyDescent="0.2"/>
    <row r="536" s="49" customFormat="1" x14ac:dyDescent="0.2"/>
    <row r="537" s="49" customFormat="1" x14ac:dyDescent="0.2"/>
    <row r="538" s="49" customFormat="1" x14ac:dyDescent="0.2"/>
    <row r="539" s="49" customFormat="1" x14ac:dyDescent="0.2"/>
    <row r="540" s="49" customFormat="1" x14ac:dyDescent="0.2"/>
    <row r="541" s="49" customFormat="1" x14ac:dyDescent="0.2"/>
    <row r="542" s="49" customFormat="1" x14ac:dyDescent="0.2"/>
    <row r="543" s="49" customFormat="1" x14ac:dyDescent="0.2"/>
    <row r="544" s="49" customFormat="1" x14ac:dyDescent="0.2"/>
    <row r="545" s="49" customFormat="1" x14ac:dyDescent="0.2"/>
    <row r="546" s="49" customFormat="1" x14ac:dyDescent="0.2"/>
    <row r="547" s="49" customFormat="1" x14ac:dyDescent="0.2"/>
    <row r="548" s="49" customFormat="1" x14ac:dyDescent="0.2"/>
    <row r="549" s="49" customFormat="1" x14ac:dyDescent="0.2"/>
    <row r="550" s="49" customFormat="1" x14ac:dyDescent="0.2"/>
    <row r="551" s="49" customFormat="1" x14ac:dyDescent="0.2"/>
    <row r="552" s="49" customFormat="1" x14ac:dyDescent="0.2"/>
    <row r="553" s="49" customFormat="1" x14ac:dyDescent="0.2"/>
    <row r="554" s="49" customFormat="1" x14ac:dyDescent="0.2"/>
    <row r="555" s="49" customFormat="1" x14ac:dyDescent="0.2"/>
    <row r="556" s="49" customFormat="1" x14ac:dyDescent="0.2"/>
    <row r="557" s="49" customFormat="1" x14ac:dyDescent="0.2"/>
    <row r="558" s="49" customFormat="1" x14ac:dyDescent="0.2"/>
    <row r="559" s="49" customFormat="1" x14ac:dyDescent="0.2"/>
    <row r="560" s="49" customFormat="1" x14ac:dyDescent="0.2"/>
    <row r="561" s="49" customFormat="1" x14ac:dyDescent="0.2"/>
    <row r="562" s="49" customFormat="1" x14ac:dyDescent="0.2"/>
    <row r="563" s="49" customFormat="1" x14ac:dyDescent="0.2"/>
    <row r="564" s="49" customFormat="1" x14ac:dyDescent="0.2"/>
    <row r="565" s="49" customFormat="1" x14ac:dyDescent="0.2"/>
    <row r="566" s="49" customFormat="1" x14ac:dyDescent="0.2"/>
    <row r="567" s="49" customFormat="1" x14ac:dyDescent="0.2"/>
    <row r="568" s="49" customFormat="1" x14ac:dyDescent="0.2"/>
    <row r="569" s="49" customFormat="1" x14ac:dyDescent="0.2"/>
    <row r="570" s="49" customFormat="1" x14ac:dyDescent="0.2"/>
    <row r="571" s="49" customFormat="1" x14ac:dyDescent="0.2"/>
    <row r="572" s="49" customFormat="1" x14ac:dyDescent="0.2"/>
    <row r="573" s="49" customFormat="1" x14ac:dyDescent="0.2"/>
    <row r="574" s="49" customFormat="1" x14ac:dyDescent="0.2"/>
    <row r="575" s="49" customFormat="1" x14ac:dyDescent="0.2"/>
    <row r="576" s="49" customFormat="1" x14ac:dyDescent="0.2"/>
    <row r="577" s="49" customFormat="1" x14ac:dyDescent="0.2"/>
    <row r="578" s="49" customFormat="1" x14ac:dyDescent="0.2"/>
    <row r="579" s="49" customFormat="1" x14ac:dyDescent="0.2"/>
    <row r="580" s="49" customFormat="1" x14ac:dyDescent="0.2"/>
    <row r="581" s="49" customFormat="1" x14ac:dyDescent="0.2"/>
    <row r="582" s="49" customFormat="1" x14ac:dyDescent="0.2"/>
    <row r="583" s="49" customFormat="1" x14ac:dyDescent="0.2"/>
    <row r="584" s="49" customFormat="1" x14ac:dyDescent="0.2"/>
    <row r="585" s="49" customFormat="1" x14ac:dyDescent="0.2"/>
    <row r="586" s="49" customFormat="1" x14ac:dyDescent="0.2"/>
    <row r="587" s="49" customFormat="1" x14ac:dyDescent="0.2"/>
    <row r="588" s="49" customFormat="1" x14ac:dyDescent="0.2"/>
    <row r="589" s="49" customFormat="1" x14ac:dyDescent="0.2"/>
    <row r="590" s="49" customFormat="1" x14ac:dyDescent="0.2"/>
    <row r="591" s="49" customFormat="1" x14ac:dyDescent="0.2"/>
    <row r="592" s="49" customFormat="1" x14ac:dyDescent="0.2"/>
    <row r="593" s="49" customFormat="1" x14ac:dyDescent="0.2"/>
    <row r="594" s="49" customFormat="1" x14ac:dyDescent="0.2"/>
    <row r="595" s="49" customFormat="1" x14ac:dyDescent="0.2"/>
    <row r="596" s="49" customFormat="1" x14ac:dyDescent="0.2"/>
    <row r="597" s="49" customFormat="1" x14ac:dyDescent="0.2"/>
    <row r="598" s="49" customFormat="1" x14ac:dyDescent="0.2"/>
    <row r="599" s="49" customFormat="1" x14ac:dyDescent="0.2"/>
    <row r="600" s="49" customFormat="1" x14ac:dyDescent="0.2"/>
    <row r="601" s="49" customFormat="1" x14ac:dyDescent="0.2"/>
    <row r="602" s="49" customFormat="1" x14ac:dyDescent="0.2"/>
    <row r="603" s="49" customFormat="1" x14ac:dyDescent="0.2"/>
    <row r="604" s="49" customFormat="1" x14ac:dyDescent="0.2"/>
    <row r="605" s="49" customFormat="1" x14ac:dyDescent="0.2"/>
    <row r="606" s="49" customFormat="1" x14ac:dyDescent="0.2"/>
    <row r="607" s="49" customFormat="1" x14ac:dyDescent="0.2"/>
    <row r="608" s="49" customFormat="1" x14ac:dyDescent="0.2"/>
    <row r="609" s="49" customFormat="1" x14ac:dyDescent="0.2"/>
    <row r="610" s="49" customFormat="1" x14ac:dyDescent="0.2"/>
    <row r="611" s="49" customFormat="1" x14ac:dyDescent="0.2"/>
    <row r="612" s="49" customFormat="1" x14ac:dyDescent="0.2"/>
    <row r="613" s="49" customFormat="1" x14ac:dyDescent="0.2"/>
    <row r="614" s="49" customFormat="1" x14ac:dyDescent="0.2"/>
    <row r="615" s="49" customFormat="1" x14ac:dyDescent="0.2"/>
    <row r="616" s="49" customFormat="1" x14ac:dyDescent="0.2"/>
    <row r="617" s="49" customFormat="1" x14ac:dyDescent="0.2"/>
    <row r="618" s="49" customFormat="1" x14ac:dyDescent="0.2"/>
    <row r="619" s="49" customFormat="1" x14ac:dyDescent="0.2"/>
    <row r="620" s="49" customFormat="1" x14ac:dyDescent="0.2"/>
    <row r="621" s="49" customFormat="1" x14ac:dyDescent="0.2"/>
    <row r="622" s="49" customFormat="1" x14ac:dyDescent="0.2"/>
    <row r="623" s="49" customFormat="1" x14ac:dyDescent="0.2"/>
    <row r="624" s="49" customFormat="1" x14ac:dyDescent="0.2"/>
    <row r="625" s="49" customFormat="1" x14ac:dyDescent="0.2"/>
    <row r="626" s="49" customFormat="1" x14ac:dyDescent="0.2"/>
    <row r="627" s="49" customFormat="1" x14ac:dyDescent="0.2"/>
    <row r="628" s="49" customFormat="1" x14ac:dyDescent="0.2"/>
    <row r="629" s="49" customFormat="1" x14ac:dyDescent="0.2"/>
    <row r="630" s="49" customFormat="1" x14ac:dyDescent="0.2"/>
    <row r="631" s="49" customFormat="1" x14ac:dyDescent="0.2"/>
    <row r="632" s="49" customFormat="1" x14ac:dyDescent="0.2"/>
    <row r="633" s="49" customFormat="1" x14ac:dyDescent="0.2"/>
    <row r="634" s="49" customFormat="1" x14ac:dyDescent="0.2"/>
    <row r="635" s="49" customFormat="1" x14ac:dyDescent="0.2"/>
    <row r="636" s="49" customFormat="1" x14ac:dyDescent="0.2"/>
    <row r="637" s="49" customFormat="1" x14ac:dyDescent="0.2"/>
    <row r="638" s="49" customFormat="1" x14ac:dyDescent="0.2"/>
    <row r="639" s="49" customFormat="1" x14ac:dyDescent="0.2"/>
    <row r="640" s="49" customFormat="1" x14ac:dyDescent="0.2"/>
    <row r="641" s="49" customFormat="1" x14ac:dyDescent="0.2"/>
    <row r="642" s="49" customFormat="1" x14ac:dyDescent="0.2"/>
    <row r="643" s="49" customFormat="1" x14ac:dyDescent="0.2"/>
    <row r="644" s="49" customFormat="1" x14ac:dyDescent="0.2"/>
    <row r="645" s="49" customFormat="1" x14ac:dyDescent="0.2"/>
    <row r="646" s="49" customFormat="1" x14ac:dyDescent="0.2"/>
    <row r="647" s="49" customFormat="1" x14ac:dyDescent="0.2"/>
    <row r="648" s="49" customFormat="1" x14ac:dyDescent="0.2"/>
    <row r="649" s="49" customFormat="1" x14ac:dyDescent="0.2"/>
    <row r="650" s="49" customFormat="1" x14ac:dyDescent="0.2"/>
    <row r="651" s="49" customFormat="1" x14ac:dyDescent="0.2"/>
    <row r="652" s="49" customFormat="1" x14ac:dyDescent="0.2"/>
    <row r="653" s="49" customFormat="1" x14ac:dyDescent="0.2"/>
    <row r="654" s="49" customFormat="1" x14ac:dyDescent="0.2"/>
    <row r="655" s="49" customFormat="1" x14ac:dyDescent="0.2"/>
    <row r="656" s="49" customFormat="1" x14ac:dyDescent="0.2"/>
    <row r="657" s="49" customFormat="1" x14ac:dyDescent="0.2"/>
    <row r="658" s="49" customFormat="1" x14ac:dyDescent="0.2"/>
    <row r="659" s="49" customFormat="1" x14ac:dyDescent="0.2"/>
    <row r="660" s="49" customFormat="1" x14ac:dyDescent="0.2"/>
    <row r="661" s="49" customFormat="1" x14ac:dyDescent="0.2"/>
    <row r="662" s="49" customFormat="1" x14ac:dyDescent="0.2"/>
    <row r="663" s="49" customFormat="1" x14ac:dyDescent="0.2"/>
    <row r="664" s="49" customFormat="1" x14ac:dyDescent="0.2"/>
    <row r="665" s="49" customFormat="1" x14ac:dyDescent="0.2"/>
    <row r="666" s="49" customFormat="1" x14ac:dyDescent="0.2"/>
    <row r="667" s="49" customFormat="1" x14ac:dyDescent="0.2"/>
    <row r="668" s="49" customFormat="1" x14ac:dyDescent="0.2"/>
    <row r="669" s="49" customFormat="1" x14ac:dyDescent="0.2"/>
    <row r="670" s="49" customFormat="1" x14ac:dyDescent="0.2"/>
    <row r="671" s="49" customFormat="1" x14ac:dyDescent="0.2"/>
    <row r="672" s="49" customFormat="1" x14ac:dyDescent="0.2"/>
    <row r="673" s="49" customFormat="1" x14ac:dyDescent="0.2"/>
    <row r="674" s="49" customFormat="1" x14ac:dyDescent="0.2"/>
    <row r="675" s="49" customFormat="1" x14ac:dyDescent="0.2"/>
    <row r="676" s="49" customFormat="1" x14ac:dyDescent="0.2"/>
    <row r="677" s="49" customFormat="1" x14ac:dyDescent="0.2"/>
    <row r="678" s="49" customFormat="1" x14ac:dyDescent="0.2"/>
    <row r="679" s="49" customFormat="1" x14ac:dyDescent="0.2"/>
    <row r="680" s="49" customFormat="1" x14ac:dyDescent="0.2"/>
    <row r="681" s="49" customFormat="1" x14ac:dyDescent="0.2"/>
    <row r="682" s="49" customFormat="1" x14ac:dyDescent="0.2"/>
    <row r="683" s="49" customFormat="1" x14ac:dyDescent="0.2"/>
    <row r="684" s="49" customFormat="1" x14ac:dyDescent="0.2"/>
    <row r="685" s="49" customFormat="1" x14ac:dyDescent="0.2"/>
    <row r="686" s="49" customFormat="1" x14ac:dyDescent="0.2"/>
    <row r="687" s="49" customFormat="1" x14ac:dyDescent="0.2"/>
    <row r="688" s="49" customFormat="1" x14ac:dyDescent="0.2"/>
    <row r="689" s="49" customFormat="1" x14ac:dyDescent="0.2"/>
    <row r="690" s="49" customFormat="1" x14ac:dyDescent="0.2"/>
    <row r="691" s="49" customFormat="1" x14ac:dyDescent="0.2"/>
    <row r="692" s="49" customFormat="1" x14ac:dyDescent="0.2"/>
    <row r="693" s="49" customFormat="1" x14ac:dyDescent="0.2"/>
    <row r="694" s="49" customFormat="1" x14ac:dyDescent="0.2"/>
    <row r="695" s="49" customFormat="1" x14ac:dyDescent="0.2"/>
    <row r="696" s="49" customFormat="1" x14ac:dyDescent="0.2"/>
    <row r="697" s="49" customFormat="1" x14ac:dyDescent="0.2"/>
    <row r="698" s="49" customFormat="1" x14ac:dyDescent="0.2"/>
    <row r="699" s="49" customFormat="1" x14ac:dyDescent="0.2"/>
    <row r="700" s="49" customFormat="1" x14ac:dyDescent="0.2"/>
    <row r="701" s="49" customFormat="1" x14ac:dyDescent="0.2"/>
    <row r="702" s="49" customFormat="1" x14ac:dyDescent="0.2"/>
    <row r="703" s="49" customFormat="1" x14ac:dyDescent="0.2"/>
    <row r="704" s="49" customFormat="1" x14ac:dyDescent="0.2"/>
    <row r="705" s="49" customFormat="1" x14ac:dyDescent="0.2"/>
    <row r="706" s="49" customFormat="1" x14ac:dyDescent="0.2"/>
    <row r="707" s="49" customFormat="1" x14ac:dyDescent="0.2"/>
    <row r="708" s="49" customFormat="1" x14ac:dyDescent="0.2"/>
    <row r="709" s="49" customFormat="1" x14ac:dyDescent="0.2"/>
    <row r="710" s="49" customFormat="1" x14ac:dyDescent="0.2"/>
    <row r="711" s="49" customFormat="1" x14ac:dyDescent="0.2"/>
    <row r="712" s="49" customFormat="1" x14ac:dyDescent="0.2"/>
    <row r="713" s="49" customFormat="1" x14ac:dyDescent="0.2"/>
    <row r="714" s="49" customFormat="1" x14ac:dyDescent="0.2"/>
    <row r="715" s="49" customFormat="1" x14ac:dyDescent="0.2"/>
    <row r="716" s="49" customFormat="1" x14ac:dyDescent="0.2"/>
    <row r="717" s="49" customFormat="1" x14ac:dyDescent="0.2"/>
    <row r="718" s="49" customFormat="1" x14ac:dyDescent="0.2"/>
    <row r="719" s="49" customFormat="1" x14ac:dyDescent="0.2"/>
    <row r="720" s="49" customFormat="1" x14ac:dyDescent="0.2"/>
    <row r="721" s="49" customFormat="1" x14ac:dyDescent="0.2"/>
    <row r="722" s="49" customFormat="1" x14ac:dyDescent="0.2"/>
    <row r="723" s="49" customFormat="1" x14ac:dyDescent="0.2"/>
    <row r="724" s="49" customFormat="1" x14ac:dyDescent="0.2"/>
    <row r="725" s="49" customFormat="1" x14ac:dyDescent="0.2"/>
    <row r="726" s="49" customFormat="1" x14ac:dyDescent="0.2"/>
    <row r="727" s="49" customFormat="1" x14ac:dyDescent="0.2"/>
    <row r="728" s="49" customFormat="1" x14ac:dyDescent="0.2"/>
    <row r="729" s="49" customFormat="1" x14ac:dyDescent="0.2"/>
    <row r="730" s="49" customFormat="1" x14ac:dyDescent="0.2"/>
    <row r="731" s="49" customFormat="1" x14ac:dyDescent="0.2"/>
    <row r="732" s="49" customFormat="1" x14ac:dyDescent="0.2"/>
    <row r="733" s="49" customFormat="1" x14ac:dyDescent="0.2"/>
    <row r="734" s="49" customFormat="1" x14ac:dyDescent="0.2"/>
    <row r="735" s="49" customFormat="1" x14ac:dyDescent="0.2"/>
    <row r="736" s="49" customFormat="1" x14ac:dyDescent="0.2"/>
    <row r="737" s="49" customFormat="1" x14ac:dyDescent="0.2"/>
    <row r="738" s="49" customFormat="1" x14ac:dyDescent="0.2"/>
    <row r="739" s="49" customFormat="1" x14ac:dyDescent="0.2"/>
    <row r="740" s="49" customFormat="1" x14ac:dyDescent="0.2"/>
    <row r="741" s="49" customFormat="1" x14ac:dyDescent="0.2"/>
    <row r="742" s="49" customFormat="1" x14ac:dyDescent="0.2"/>
    <row r="743" s="49" customFormat="1" x14ac:dyDescent="0.2"/>
    <row r="744" s="49" customFormat="1" x14ac:dyDescent="0.2"/>
    <row r="745" s="49" customFormat="1" x14ac:dyDescent="0.2"/>
    <row r="746" s="49" customFormat="1" x14ac:dyDescent="0.2"/>
    <row r="747" s="49" customFormat="1" x14ac:dyDescent="0.2"/>
    <row r="748" s="49" customFormat="1" x14ac:dyDescent="0.2"/>
    <row r="749" s="49" customFormat="1" x14ac:dyDescent="0.2"/>
    <row r="750" s="49" customFormat="1" x14ac:dyDescent="0.2"/>
    <row r="751" s="49" customFormat="1" x14ac:dyDescent="0.2"/>
    <row r="752" s="49" customFormat="1" x14ac:dyDescent="0.2"/>
    <row r="753" s="49" customFormat="1" x14ac:dyDescent="0.2"/>
    <row r="754" s="49" customFormat="1" x14ac:dyDescent="0.2"/>
    <row r="755" s="49" customFormat="1" x14ac:dyDescent="0.2"/>
    <row r="756" s="49" customFormat="1" x14ac:dyDescent="0.2"/>
    <row r="757" s="49" customFormat="1" x14ac:dyDescent="0.2"/>
    <row r="758" s="49" customFormat="1" x14ac:dyDescent="0.2"/>
    <row r="759" s="49" customFormat="1" x14ac:dyDescent="0.2"/>
    <row r="760" s="49" customFormat="1" x14ac:dyDescent="0.2"/>
    <row r="761" s="49" customFormat="1" x14ac:dyDescent="0.2"/>
    <row r="762" s="49" customFormat="1" x14ac:dyDescent="0.2"/>
    <row r="763" s="49" customFormat="1" x14ac:dyDescent="0.2"/>
    <row r="764" s="49" customFormat="1" x14ac:dyDescent="0.2"/>
    <row r="765" s="49" customFormat="1" x14ac:dyDescent="0.2"/>
    <row r="766" s="49" customFormat="1" x14ac:dyDescent="0.2"/>
    <row r="767" s="49" customFormat="1" x14ac:dyDescent="0.2"/>
    <row r="768" s="49" customFormat="1" x14ac:dyDescent="0.2"/>
    <row r="769" s="49" customFormat="1" x14ac:dyDescent="0.2"/>
    <row r="770" s="49" customFormat="1" x14ac:dyDescent="0.2"/>
    <row r="771" s="49" customFormat="1" x14ac:dyDescent="0.2"/>
    <row r="772" s="49" customFormat="1" x14ac:dyDescent="0.2"/>
    <row r="773" s="49" customFormat="1" x14ac:dyDescent="0.2"/>
    <row r="774" s="49" customFormat="1" x14ac:dyDescent="0.2"/>
    <row r="775" s="49" customFormat="1" x14ac:dyDescent="0.2"/>
    <row r="776" s="49" customFormat="1" x14ac:dyDescent="0.2"/>
    <row r="777" s="49" customFormat="1" x14ac:dyDescent="0.2"/>
    <row r="778" s="49" customFormat="1" x14ac:dyDescent="0.2"/>
    <row r="779" s="49" customFormat="1" x14ac:dyDescent="0.2"/>
    <row r="780" s="49" customFormat="1" x14ac:dyDescent="0.2"/>
    <row r="781" s="49" customFormat="1" x14ac:dyDescent="0.2"/>
    <row r="782" s="49" customFormat="1" x14ac:dyDescent="0.2"/>
    <row r="783" s="49" customFormat="1" x14ac:dyDescent="0.2"/>
    <row r="784" s="49" customFormat="1" x14ac:dyDescent="0.2"/>
    <row r="785" s="49" customFormat="1" x14ac:dyDescent="0.2"/>
    <row r="786" s="49" customFormat="1" x14ac:dyDescent="0.2"/>
    <row r="787" s="49" customFormat="1" x14ac:dyDescent="0.2"/>
    <row r="788" s="49" customFormat="1" x14ac:dyDescent="0.2"/>
    <row r="789" s="49" customFormat="1" x14ac:dyDescent="0.2"/>
    <row r="790" s="49" customFormat="1" x14ac:dyDescent="0.2"/>
    <row r="791" s="49" customFormat="1" x14ac:dyDescent="0.2"/>
    <row r="792" s="49" customFormat="1" x14ac:dyDescent="0.2"/>
    <row r="793" s="49" customFormat="1" x14ac:dyDescent="0.2"/>
    <row r="794" s="49" customFormat="1" x14ac:dyDescent="0.2"/>
    <row r="795" s="49" customFormat="1" x14ac:dyDescent="0.2"/>
    <row r="796" s="49" customFormat="1" x14ac:dyDescent="0.2"/>
    <row r="797" s="49" customFormat="1" x14ac:dyDescent="0.2"/>
    <row r="798" s="49" customFormat="1" x14ac:dyDescent="0.2"/>
    <row r="799" s="49" customFormat="1" x14ac:dyDescent="0.2"/>
    <row r="800" s="49" customFormat="1" x14ac:dyDescent="0.2"/>
    <row r="801" s="49" customFormat="1" x14ac:dyDescent="0.2"/>
    <row r="802" s="49" customFormat="1" x14ac:dyDescent="0.2"/>
    <row r="803" s="49" customFormat="1" x14ac:dyDescent="0.2"/>
    <row r="804" s="49" customFormat="1" x14ac:dyDescent="0.2"/>
    <row r="805" s="49" customFormat="1" x14ac:dyDescent="0.2"/>
    <row r="806" s="49" customFormat="1" x14ac:dyDescent="0.2"/>
    <row r="807" s="49" customFormat="1" x14ac:dyDescent="0.2"/>
    <row r="808" s="49" customFormat="1" x14ac:dyDescent="0.2"/>
    <row r="809" s="49" customFormat="1" x14ac:dyDescent="0.2"/>
    <row r="810" s="49" customFormat="1" x14ac:dyDescent="0.2"/>
    <row r="811" s="49" customFormat="1" x14ac:dyDescent="0.2"/>
    <row r="812" s="49" customFormat="1" x14ac:dyDescent="0.2"/>
    <row r="813" s="49" customFormat="1" x14ac:dyDescent="0.2"/>
    <row r="814" s="49" customFormat="1" x14ac:dyDescent="0.2"/>
    <row r="815" s="49" customFormat="1" x14ac:dyDescent="0.2"/>
    <row r="816" s="49" customFormat="1" x14ac:dyDescent="0.2"/>
    <row r="817" s="49" customFormat="1" x14ac:dyDescent="0.2"/>
    <row r="818" s="49" customFormat="1" x14ac:dyDescent="0.2"/>
    <row r="819" s="49" customFormat="1" x14ac:dyDescent="0.2"/>
    <row r="820" s="49" customFormat="1" x14ac:dyDescent="0.2"/>
    <row r="821" s="49" customFormat="1" x14ac:dyDescent="0.2"/>
    <row r="822" s="49" customFormat="1" x14ac:dyDescent="0.2"/>
    <row r="823" s="49" customFormat="1" x14ac:dyDescent="0.2"/>
    <row r="824" s="49" customFormat="1" x14ac:dyDescent="0.2"/>
    <row r="825" s="49" customFormat="1" x14ac:dyDescent="0.2"/>
    <row r="826" s="49" customFormat="1" x14ac:dyDescent="0.2"/>
    <row r="827" s="49" customFormat="1" x14ac:dyDescent="0.2"/>
    <row r="828" s="49" customFormat="1" x14ac:dyDescent="0.2"/>
    <row r="829" s="49" customFormat="1" x14ac:dyDescent="0.2"/>
    <row r="830" s="49" customFormat="1" x14ac:dyDescent="0.2"/>
    <row r="831" s="49" customFormat="1" x14ac:dyDescent="0.2"/>
    <row r="832" s="49" customFormat="1" x14ac:dyDescent="0.2"/>
    <row r="833" s="49" customFormat="1" x14ac:dyDescent="0.2"/>
    <row r="834" s="49" customFormat="1" x14ac:dyDescent="0.2"/>
    <row r="835" s="49" customFormat="1" x14ac:dyDescent="0.2"/>
    <row r="836" s="49" customFormat="1" x14ac:dyDescent="0.2"/>
    <row r="837" s="49" customFormat="1" x14ac:dyDescent="0.2"/>
    <row r="838" s="49" customFormat="1" x14ac:dyDescent="0.2"/>
    <row r="839" s="49" customFormat="1" x14ac:dyDescent="0.2"/>
    <row r="840" s="49" customFormat="1" x14ac:dyDescent="0.2"/>
    <row r="841" s="49" customFormat="1" x14ac:dyDescent="0.2"/>
    <row r="842" s="49" customFormat="1" x14ac:dyDescent="0.2"/>
    <row r="843" s="49" customFormat="1" x14ac:dyDescent="0.2"/>
    <row r="844" s="49" customFormat="1" x14ac:dyDescent="0.2"/>
    <row r="845" s="49" customFormat="1" x14ac:dyDescent="0.2"/>
    <row r="846" s="49" customFormat="1" x14ac:dyDescent="0.2"/>
    <row r="847" s="49" customFormat="1" x14ac:dyDescent="0.2"/>
    <row r="848" s="49" customFormat="1" x14ac:dyDescent="0.2"/>
    <row r="849" s="49" customFormat="1" x14ac:dyDescent="0.2"/>
    <row r="850" s="49" customFormat="1" x14ac:dyDescent="0.2"/>
    <row r="851" s="49" customFormat="1" x14ac:dyDescent="0.2"/>
    <row r="852" s="49" customFormat="1" x14ac:dyDescent="0.2"/>
    <row r="853" s="49" customFormat="1" x14ac:dyDescent="0.2"/>
    <row r="854" s="49" customFormat="1" x14ac:dyDescent="0.2"/>
    <row r="855" s="49" customFormat="1" x14ac:dyDescent="0.2"/>
    <row r="856" s="49" customFormat="1" x14ac:dyDescent="0.2"/>
    <row r="857" s="49" customFormat="1" x14ac:dyDescent="0.2"/>
    <row r="858" s="49" customFormat="1" x14ac:dyDescent="0.2"/>
    <row r="859" s="49" customFormat="1" x14ac:dyDescent="0.2"/>
    <row r="860" s="49" customFormat="1" x14ac:dyDescent="0.2"/>
    <row r="861" s="49" customFormat="1" x14ac:dyDescent="0.2"/>
    <row r="862" s="49" customFormat="1" x14ac:dyDescent="0.2"/>
    <row r="863" s="49" customFormat="1" x14ac:dyDescent="0.2"/>
    <row r="864" s="49" customFormat="1" x14ac:dyDescent="0.2"/>
    <row r="865" s="49" customFormat="1" x14ac:dyDescent="0.2"/>
    <row r="866" s="49" customFormat="1" x14ac:dyDescent="0.2"/>
    <row r="867" s="49" customFormat="1" x14ac:dyDescent="0.2"/>
    <row r="868" s="49" customFormat="1" x14ac:dyDescent="0.2"/>
    <row r="869" s="49" customFormat="1" x14ac:dyDescent="0.2"/>
    <row r="870" s="49" customFormat="1" x14ac:dyDescent="0.2"/>
    <row r="871" s="49" customFormat="1" x14ac:dyDescent="0.2"/>
    <row r="872" s="49" customFormat="1" x14ac:dyDescent="0.2"/>
    <row r="873" s="49" customFormat="1" x14ac:dyDescent="0.2"/>
    <row r="874" s="49" customFormat="1" x14ac:dyDescent="0.2"/>
    <row r="875" s="49" customFormat="1" x14ac:dyDescent="0.2"/>
    <row r="876" s="49" customFormat="1" x14ac:dyDescent="0.2"/>
    <row r="877" s="49" customFormat="1" x14ac:dyDescent="0.2"/>
    <row r="878" s="49" customFormat="1" x14ac:dyDescent="0.2"/>
    <row r="879" s="49" customFormat="1" x14ac:dyDescent="0.2"/>
    <row r="880" s="49" customFormat="1" x14ac:dyDescent="0.2"/>
    <row r="881" s="49" customFormat="1" x14ac:dyDescent="0.2"/>
    <row r="882" s="49" customFormat="1" x14ac:dyDescent="0.2"/>
    <row r="883" s="49" customFormat="1" x14ac:dyDescent="0.2"/>
    <row r="884" s="49" customFormat="1" x14ac:dyDescent="0.2"/>
    <row r="885" s="49" customFormat="1" x14ac:dyDescent="0.2"/>
    <row r="886" s="49" customFormat="1" x14ac:dyDescent="0.2"/>
    <row r="887" s="49" customFormat="1" x14ac:dyDescent="0.2"/>
    <row r="888" s="49" customFormat="1" x14ac:dyDescent="0.2"/>
    <row r="889" s="49" customFormat="1" x14ac:dyDescent="0.2"/>
    <row r="890" s="49" customFormat="1" x14ac:dyDescent="0.2"/>
    <row r="891" s="49" customFormat="1" x14ac:dyDescent="0.2"/>
    <row r="892" s="49" customFormat="1" x14ac:dyDescent="0.2"/>
    <row r="893" s="49" customFormat="1" x14ac:dyDescent="0.2"/>
    <row r="894" s="49" customFormat="1" x14ac:dyDescent="0.2"/>
    <row r="895" s="49" customFormat="1" x14ac:dyDescent="0.2"/>
    <row r="896" s="49" customFormat="1" x14ac:dyDescent="0.2"/>
    <row r="897" s="49" customFormat="1" x14ac:dyDescent="0.2"/>
    <row r="898" s="49" customFormat="1" x14ac:dyDescent="0.2"/>
    <row r="899" s="49" customFormat="1" x14ac:dyDescent="0.2"/>
    <row r="900" s="49" customFormat="1" x14ac:dyDescent="0.2"/>
    <row r="901" s="49" customFormat="1" x14ac:dyDescent="0.2"/>
    <row r="902" s="49" customFormat="1" x14ac:dyDescent="0.2"/>
    <row r="903" s="49" customFormat="1" x14ac:dyDescent="0.2"/>
    <row r="904" s="49" customFormat="1" x14ac:dyDescent="0.2"/>
    <row r="905" s="49" customFormat="1" x14ac:dyDescent="0.2"/>
    <row r="906" s="49" customFormat="1" x14ac:dyDescent="0.2"/>
    <row r="907" s="49" customFormat="1" x14ac:dyDescent="0.2"/>
    <row r="908" s="49" customFormat="1" x14ac:dyDescent="0.2"/>
    <row r="909" s="49" customFormat="1" x14ac:dyDescent="0.2"/>
    <row r="910" s="49" customFormat="1" x14ac:dyDescent="0.2"/>
    <row r="911" s="49" customFormat="1" x14ac:dyDescent="0.2"/>
    <row r="912" s="49" customFormat="1" x14ac:dyDescent="0.2"/>
    <row r="913" s="49" customFormat="1" x14ac:dyDescent="0.2"/>
    <row r="914" s="49" customFormat="1" x14ac:dyDescent="0.2"/>
    <row r="915" s="49" customFormat="1" x14ac:dyDescent="0.2"/>
    <row r="916" s="49" customFormat="1" x14ac:dyDescent="0.2"/>
    <row r="917" s="49" customFormat="1" x14ac:dyDescent="0.2"/>
    <row r="918" s="49" customFormat="1" x14ac:dyDescent="0.2"/>
    <row r="919" s="49" customFormat="1" x14ac:dyDescent="0.2"/>
    <row r="920" s="49" customFormat="1" x14ac:dyDescent="0.2"/>
    <row r="921" s="49" customFormat="1" x14ac:dyDescent="0.2"/>
    <row r="922" s="49" customFormat="1" x14ac:dyDescent="0.2"/>
    <row r="923" s="49" customFormat="1" x14ac:dyDescent="0.2"/>
    <row r="924" s="49" customFormat="1" x14ac:dyDescent="0.2"/>
    <row r="925" s="49" customFormat="1" x14ac:dyDescent="0.2"/>
    <row r="926" s="49" customFormat="1" x14ac:dyDescent="0.2"/>
    <row r="927" s="49" customFormat="1" x14ac:dyDescent="0.2"/>
    <row r="928" s="49" customFormat="1" x14ac:dyDescent="0.2"/>
    <row r="929" s="49" customFormat="1" x14ac:dyDescent="0.2"/>
    <row r="930" s="49" customFormat="1" x14ac:dyDescent="0.2"/>
    <row r="931" s="49" customFormat="1" x14ac:dyDescent="0.2"/>
    <row r="932" s="49" customFormat="1" x14ac:dyDescent="0.2"/>
    <row r="933" s="49" customFormat="1" x14ac:dyDescent="0.2"/>
    <row r="934" s="49" customFormat="1" x14ac:dyDescent="0.2"/>
    <row r="935" s="49" customFormat="1" x14ac:dyDescent="0.2"/>
    <row r="936" s="49" customFormat="1" x14ac:dyDescent="0.2"/>
    <row r="937" s="49" customFormat="1" x14ac:dyDescent="0.2"/>
    <row r="938" s="49" customFormat="1" x14ac:dyDescent="0.2"/>
    <row r="939" s="49" customFormat="1" x14ac:dyDescent="0.2"/>
    <row r="940" s="49" customFormat="1" x14ac:dyDescent="0.2"/>
    <row r="941" s="49" customFormat="1" x14ac:dyDescent="0.2"/>
    <row r="942" s="49" customFormat="1" x14ac:dyDescent="0.2"/>
    <row r="943" s="49" customFormat="1" x14ac:dyDescent="0.2"/>
    <row r="944" s="49" customFormat="1" x14ac:dyDescent="0.2"/>
    <row r="945" s="49" customFormat="1" x14ac:dyDescent="0.2"/>
    <row r="946" s="49" customFormat="1" x14ac:dyDescent="0.2"/>
    <row r="947" s="49" customFormat="1" x14ac:dyDescent="0.2"/>
    <row r="948" s="49" customFormat="1" x14ac:dyDescent="0.2"/>
    <row r="949" s="49" customFormat="1" x14ac:dyDescent="0.2"/>
    <row r="950" s="49" customFormat="1" x14ac:dyDescent="0.2"/>
    <row r="951" s="49" customFormat="1" x14ac:dyDescent="0.2"/>
    <row r="952" s="49" customFormat="1" x14ac:dyDescent="0.2"/>
    <row r="953" s="49" customFormat="1" x14ac:dyDescent="0.2"/>
    <row r="954" s="49" customFormat="1" x14ac:dyDescent="0.2"/>
    <row r="955" s="49" customFormat="1" x14ac:dyDescent="0.2"/>
    <row r="956" s="49" customFormat="1" x14ac:dyDescent="0.2"/>
    <row r="957" s="49" customFormat="1" x14ac:dyDescent="0.2"/>
    <row r="958" s="49" customFormat="1" x14ac:dyDescent="0.2"/>
    <row r="959" s="49" customFormat="1" x14ac:dyDescent="0.2"/>
    <row r="960" s="49" customFormat="1" x14ac:dyDescent="0.2"/>
    <row r="961" s="49" customFormat="1" x14ac:dyDescent="0.2"/>
    <row r="962" s="49" customFormat="1" x14ac:dyDescent="0.2"/>
    <row r="963" s="49" customFormat="1" x14ac:dyDescent="0.2"/>
    <row r="964" s="49" customFormat="1" x14ac:dyDescent="0.2"/>
    <row r="965" s="49" customFormat="1" x14ac:dyDescent="0.2"/>
    <row r="966" s="49" customFormat="1" x14ac:dyDescent="0.2"/>
    <row r="967" s="49" customFormat="1" x14ac:dyDescent="0.2"/>
    <row r="968" s="49" customFormat="1" x14ac:dyDescent="0.2"/>
    <row r="969" s="49" customFormat="1" x14ac:dyDescent="0.2"/>
    <row r="970" s="49" customFormat="1" x14ac:dyDescent="0.2"/>
    <row r="971" s="49" customFormat="1" x14ac:dyDescent="0.2"/>
    <row r="972" s="49" customFormat="1" x14ac:dyDescent="0.2"/>
    <row r="973" s="49" customFormat="1" x14ac:dyDescent="0.2"/>
    <row r="974" s="49" customFormat="1" x14ac:dyDescent="0.2"/>
    <row r="975" s="49" customFormat="1" x14ac:dyDescent="0.2"/>
    <row r="976" s="49" customFormat="1" x14ac:dyDescent="0.2"/>
    <row r="977" s="49" customFormat="1" x14ac:dyDescent="0.2"/>
    <row r="978" s="49" customFormat="1" x14ac:dyDescent="0.2"/>
    <row r="979" s="49" customFormat="1" x14ac:dyDescent="0.2"/>
    <row r="980" s="49" customFormat="1" x14ac:dyDescent="0.2"/>
    <row r="981" s="49" customFormat="1" x14ac:dyDescent="0.2"/>
    <row r="982" s="49" customFormat="1" x14ac:dyDescent="0.2"/>
    <row r="983" s="49" customFormat="1" x14ac:dyDescent="0.2"/>
    <row r="984" s="49" customFormat="1" x14ac:dyDescent="0.2"/>
    <row r="985" s="49" customFormat="1" x14ac:dyDescent="0.2"/>
    <row r="986" s="49" customFormat="1" x14ac:dyDescent="0.2"/>
    <row r="987" s="49" customFormat="1" x14ac:dyDescent="0.2"/>
    <row r="988" s="49" customFormat="1" x14ac:dyDescent="0.2"/>
    <row r="989" s="49" customFormat="1" x14ac:dyDescent="0.2"/>
    <row r="990" s="49" customFormat="1" x14ac:dyDescent="0.2"/>
    <row r="991" s="49" customFormat="1" x14ac:dyDescent="0.2"/>
    <row r="992" s="49" customFormat="1" x14ac:dyDescent="0.2"/>
    <row r="993" s="49" customFormat="1" x14ac:dyDescent="0.2"/>
    <row r="994" s="49" customFormat="1" x14ac:dyDescent="0.2"/>
    <row r="995" s="49" customFormat="1" x14ac:dyDescent="0.2"/>
    <row r="996" s="49" customFormat="1" x14ac:dyDescent="0.2"/>
    <row r="997" s="49" customFormat="1" x14ac:dyDescent="0.2"/>
    <row r="998" s="49" customFormat="1" x14ac:dyDescent="0.2"/>
    <row r="999" s="49" customFormat="1" x14ac:dyDescent="0.2"/>
    <row r="1000" s="49" customFormat="1" x14ac:dyDescent="0.2"/>
    <row r="1001" s="49" customFormat="1" x14ac:dyDescent="0.2"/>
    <row r="1002" s="49" customFormat="1" x14ac:dyDescent="0.2"/>
    <row r="1003" s="49" customFormat="1" x14ac:dyDescent="0.2"/>
    <row r="1004" s="49" customFormat="1" x14ac:dyDescent="0.2"/>
    <row r="1005" s="49" customFormat="1" x14ac:dyDescent="0.2"/>
    <row r="1006" s="49" customFormat="1" x14ac:dyDescent="0.2"/>
    <row r="1007" s="49" customFormat="1" x14ac:dyDescent="0.2"/>
    <row r="1008" s="49" customFormat="1" x14ac:dyDescent="0.2"/>
    <row r="1009" s="49" customFormat="1" x14ac:dyDescent="0.2"/>
    <row r="1010" s="49" customFormat="1" x14ac:dyDescent="0.2"/>
    <row r="1011" s="49" customFormat="1" x14ac:dyDescent="0.2"/>
    <row r="1012" s="49" customFormat="1" x14ac:dyDescent="0.2"/>
    <row r="1013" s="49" customFormat="1" x14ac:dyDescent="0.2"/>
    <row r="1014" s="49" customFormat="1" x14ac:dyDescent="0.2"/>
    <row r="1015" s="49" customFormat="1" x14ac:dyDescent="0.2"/>
    <row r="1016" s="49" customFormat="1" x14ac:dyDescent="0.2"/>
    <row r="1017" s="49" customFormat="1" x14ac:dyDescent="0.2"/>
    <row r="1018" s="49" customFormat="1" x14ac:dyDescent="0.2"/>
    <row r="1019" s="49" customFormat="1" x14ac:dyDescent="0.2"/>
    <row r="1020" s="49" customFormat="1" x14ac:dyDescent="0.2"/>
    <row r="1021" s="49" customFormat="1" x14ac:dyDescent="0.2"/>
    <row r="1022" s="49" customFormat="1" x14ac:dyDescent="0.2"/>
    <row r="1023" s="49" customFormat="1" x14ac:dyDescent="0.2"/>
    <row r="1024" s="49" customFormat="1" x14ac:dyDescent="0.2"/>
    <row r="1025" s="49" customFormat="1" x14ac:dyDescent="0.2"/>
    <row r="1026" s="49" customFormat="1" x14ac:dyDescent="0.2"/>
    <row r="1027" s="49" customFormat="1" x14ac:dyDescent="0.2"/>
    <row r="1028" s="49" customFormat="1" x14ac:dyDescent="0.2"/>
    <row r="1029" s="49" customFormat="1" x14ac:dyDescent="0.2"/>
    <row r="1030" s="49" customFormat="1" x14ac:dyDescent="0.2"/>
    <row r="1031" s="49" customFormat="1" x14ac:dyDescent="0.2"/>
    <row r="1032" s="49" customFormat="1" x14ac:dyDescent="0.2"/>
    <row r="1033" s="49" customFormat="1" x14ac:dyDescent="0.2"/>
  </sheetData>
  <mergeCells count="258">
    <mergeCell ref="V32:V33"/>
    <mergeCell ref="W32:W33"/>
    <mergeCell ref="X32:X33"/>
    <mergeCell ref="Y32:Y33"/>
    <mergeCell ref="Z32:Z33"/>
    <mergeCell ref="AA32:AA33"/>
    <mergeCell ref="AB32:AB33"/>
    <mergeCell ref="A32:A33"/>
    <mergeCell ref="B32:B33"/>
    <mergeCell ref="C32:C33"/>
    <mergeCell ref="D32:D33"/>
    <mergeCell ref="E32:E33"/>
    <mergeCell ref="R32:R33"/>
    <mergeCell ref="S32:S33"/>
    <mergeCell ref="T32:T33"/>
    <mergeCell ref="U32:U33"/>
    <mergeCell ref="V28:V29"/>
    <mergeCell ref="W28:W29"/>
    <mergeCell ref="X28:X29"/>
    <mergeCell ref="Y28:Y29"/>
    <mergeCell ref="Z28:Z29"/>
    <mergeCell ref="AA28:AA29"/>
    <mergeCell ref="AB28:AB29"/>
    <mergeCell ref="A30:A31"/>
    <mergeCell ref="B30:B31"/>
    <mergeCell ref="C30:C31"/>
    <mergeCell ref="D30:D31"/>
    <mergeCell ref="E30:E31"/>
    <mergeCell ref="R30:R31"/>
    <mergeCell ref="S30:S31"/>
    <mergeCell ref="T30:T31"/>
    <mergeCell ref="U30:U31"/>
    <mergeCell ref="V30:V31"/>
    <mergeCell ref="W30:W31"/>
    <mergeCell ref="X30:X31"/>
    <mergeCell ref="Y30:Y31"/>
    <mergeCell ref="Z30:Z31"/>
    <mergeCell ref="AA30:AA31"/>
    <mergeCell ref="AB30:AB31"/>
    <mergeCell ref="A28:A29"/>
    <mergeCell ref="B28:B29"/>
    <mergeCell ref="C28:C29"/>
    <mergeCell ref="D28:D29"/>
    <mergeCell ref="E28:E29"/>
    <mergeCell ref="R28:R29"/>
    <mergeCell ref="S28:S29"/>
    <mergeCell ref="T28:T29"/>
    <mergeCell ref="U28:U29"/>
    <mergeCell ref="V24:V25"/>
    <mergeCell ref="W24:W25"/>
    <mergeCell ref="X24:X25"/>
    <mergeCell ref="Y24:Y25"/>
    <mergeCell ref="Z24:Z25"/>
    <mergeCell ref="AA24:AA25"/>
    <mergeCell ref="AB24:AB25"/>
    <mergeCell ref="A26:A27"/>
    <mergeCell ref="B26:B27"/>
    <mergeCell ref="C26:C27"/>
    <mergeCell ref="D26:D27"/>
    <mergeCell ref="E26:E27"/>
    <mergeCell ref="R26:R27"/>
    <mergeCell ref="S26:S27"/>
    <mergeCell ref="T26:T27"/>
    <mergeCell ref="U26:U27"/>
    <mergeCell ref="V26:V27"/>
    <mergeCell ref="W26:W27"/>
    <mergeCell ref="X26:X27"/>
    <mergeCell ref="Y26:Y27"/>
    <mergeCell ref="Z26:Z27"/>
    <mergeCell ref="AA26:AA27"/>
    <mergeCell ref="AB26:AB27"/>
    <mergeCell ref="A24:A25"/>
    <mergeCell ref="B24:B25"/>
    <mergeCell ref="C24:C25"/>
    <mergeCell ref="D24:D25"/>
    <mergeCell ref="E24:E25"/>
    <mergeCell ref="R24:R25"/>
    <mergeCell ref="S24:S25"/>
    <mergeCell ref="T24:T25"/>
    <mergeCell ref="U24:U25"/>
    <mergeCell ref="V20:V21"/>
    <mergeCell ref="W20:W21"/>
    <mergeCell ref="X20:X21"/>
    <mergeCell ref="Y20:Y21"/>
    <mergeCell ref="Z20:Z21"/>
    <mergeCell ref="AA20:AA21"/>
    <mergeCell ref="AB20:AB21"/>
    <mergeCell ref="A22:A23"/>
    <mergeCell ref="B22:B23"/>
    <mergeCell ref="C22:C23"/>
    <mergeCell ref="D22:D23"/>
    <mergeCell ref="E22:E23"/>
    <mergeCell ref="R22:R23"/>
    <mergeCell ref="S22:S23"/>
    <mergeCell ref="T22:T23"/>
    <mergeCell ref="U22:U23"/>
    <mergeCell ref="V22:V23"/>
    <mergeCell ref="W22:W23"/>
    <mergeCell ref="X22:X23"/>
    <mergeCell ref="Y22:Y23"/>
    <mergeCell ref="Z22:Z23"/>
    <mergeCell ref="AA22:AA23"/>
    <mergeCell ref="AB22:AB23"/>
    <mergeCell ref="A20:A21"/>
    <mergeCell ref="B20:B21"/>
    <mergeCell ref="C20:C21"/>
    <mergeCell ref="D20:D21"/>
    <mergeCell ref="E20:E21"/>
    <mergeCell ref="R20:R21"/>
    <mergeCell ref="S20:S21"/>
    <mergeCell ref="T20:T21"/>
    <mergeCell ref="U20:U21"/>
    <mergeCell ref="V16:V17"/>
    <mergeCell ref="W16:W17"/>
    <mergeCell ref="X16:X17"/>
    <mergeCell ref="Y16:Y17"/>
    <mergeCell ref="Z16:Z17"/>
    <mergeCell ref="AA16:AA17"/>
    <mergeCell ref="AB16:AB17"/>
    <mergeCell ref="A18:A19"/>
    <mergeCell ref="B18:B19"/>
    <mergeCell ref="C18:C19"/>
    <mergeCell ref="D18:D19"/>
    <mergeCell ref="E18:E19"/>
    <mergeCell ref="R18:R19"/>
    <mergeCell ref="S18:S19"/>
    <mergeCell ref="T18:T19"/>
    <mergeCell ref="U18:U19"/>
    <mergeCell ref="V18:V19"/>
    <mergeCell ref="W18:W19"/>
    <mergeCell ref="X18:X19"/>
    <mergeCell ref="Y18:Y19"/>
    <mergeCell ref="Z18:Z19"/>
    <mergeCell ref="AA18:AA19"/>
    <mergeCell ref="AB18:AB19"/>
    <mergeCell ref="A16:A17"/>
    <mergeCell ref="B16:B17"/>
    <mergeCell ref="C16:C17"/>
    <mergeCell ref="D16:D17"/>
    <mergeCell ref="E16:E17"/>
    <mergeCell ref="R16:R17"/>
    <mergeCell ref="S16:S17"/>
    <mergeCell ref="T16:T17"/>
    <mergeCell ref="U16:U17"/>
    <mergeCell ref="V12:V13"/>
    <mergeCell ref="W12:W13"/>
    <mergeCell ref="X12:X13"/>
    <mergeCell ref="Y12:Y13"/>
    <mergeCell ref="Z12:Z13"/>
    <mergeCell ref="AA12:AA13"/>
    <mergeCell ref="AB12:AB13"/>
    <mergeCell ref="A14:A15"/>
    <mergeCell ref="B14:B15"/>
    <mergeCell ref="C14:C15"/>
    <mergeCell ref="D14:D15"/>
    <mergeCell ref="E14:E15"/>
    <mergeCell ref="R14:R15"/>
    <mergeCell ref="S14:S15"/>
    <mergeCell ref="T14:T15"/>
    <mergeCell ref="U14:U15"/>
    <mergeCell ref="V14:V15"/>
    <mergeCell ref="W14:W15"/>
    <mergeCell ref="X14:X15"/>
    <mergeCell ref="Y14:Y15"/>
    <mergeCell ref="Z14:Z15"/>
    <mergeCell ref="AA14:AA15"/>
    <mergeCell ref="AB14:AB15"/>
    <mergeCell ref="A12:A13"/>
    <mergeCell ref="B12:B13"/>
    <mergeCell ref="C12:C13"/>
    <mergeCell ref="D12:D13"/>
    <mergeCell ref="E12:E13"/>
    <mergeCell ref="R12:R13"/>
    <mergeCell ref="S12:S13"/>
    <mergeCell ref="T12:T13"/>
    <mergeCell ref="U12:U13"/>
    <mergeCell ref="V8:V9"/>
    <mergeCell ref="W8:W9"/>
    <mergeCell ref="X8:X9"/>
    <mergeCell ref="Y8:Y9"/>
    <mergeCell ref="Z8:Z9"/>
    <mergeCell ref="AA8:AA9"/>
    <mergeCell ref="AB8:AB9"/>
    <mergeCell ref="A10:A11"/>
    <mergeCell ref="B10:B11"/>
    <mergeCell ref="C10:C11"/>
    <mergeCell ref="D10:D11"/>
    <mergeCell ref="E10:E11"/>
    <mergeCell ref="R10:R11"/>
    <mergeCell ref="S10:S11"/>
    <mergeCell ref="T10:T11"/>
    <mergeCell ref="U10:U11"/>
    <mergeCell ref="V10:V11"/>
    <mergeCell ref="W10:W11"/>
    <mergeCell ref="X10:X11"/>
    <mergeCell ref="Y10:Y11"/>
    <mergeCell ref="Z10:Z11"/>
    <mergeCell ref="AA10:AA11"/>
    <mergeCell ref="AB10:AB11"/>
    <mergeCell ref="A8:A9"/>
    <mergeCell ref="B8:B9"/>
    <mergeCell ref="C8:C9"/>
    <mergeCell ref="D8:D9"/>
    <mergeCell ref="E8:E9"/>
    <mergeCell ref="R8:R9"/>
    <mergeCell ref="S8:S9"/>
    <mergeCell ref="T8:T9"/>
    <mergeCell ref="U8:U9"/>
    <mergeCell ref="V4:V5"/>
    <mergeCell ref="W4:W5"/>
    <mergeCell ref="X4:X5"/>
    <mergeCell ref="Y4:Y5"/>
    <mergeCell ref="Z4:Z5"/>
    <mergeCell ref="AA4:AA5"/>
    <mergeCell ref="AB4:AB5"/>
    <mergeCell ref="A6:A7"/>
    <mergeCell ref="B6:B7"/>
    <mergeCell ref="C6:C7"/>
    <mergeCell ref="D6:D7"/>
    <mergeCell ref="E6:E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4:A5"/>
    <mergeCell ref="B4:B5"/>
    <mergeCell ref="C4:C5"/>
    <mergeCell ref="D4:D5"/>
    <mergeCell ref="E4:E5"/>
    <mergeCell ref="R4:R5"/>
    <mergeCell ref="S4:S5"/>
    <mergeCell ref="T4:T5"/>
    <mergeCell ref="U4:U5"/>
    <mergeCell ref="A1:AB1"/>
    <mergeCell ref="A2:A3"/>
    <mergeCell ref="B2:B3"/>
    <mergeCell ref="C2:C3"/>
    <mergeCell ref="D2:D3"/>
    <mergeCell ref="E2:E3"/>
    <mergeCell ref="F2:Q2"/>
    <mergeCell ref="R2:R3"/>
    <mergeCell ref="S2:S3"/>
    <mergeCell ref="T2:T3"/>
    <mergeCell ref="U2:U3"/>
    <mergeCell ref="V2:V3"/>
    <mergeCell ref="W2:W3"/>
    <mergeCell ref="X2:X3"/>
    <mergeCell ref="Y2:Y3"/>
    <mergeCell ref="Z2:Z3"/>
    <mergeCell ref="AA2:AA3"/>
    <mergeCell ref="AB2:AB3"/>
  </mergeCells>
  <printOptions horizontalCentered="1" verticalCentered="1"/>
  <pageMargins left="0.196527777777778" right="0.196527777777778" top="0.196527777777778" bottom="0.196527777777778" header="0.51180555555555496" footer="0.51180555555555496"/>
  <pageSetup paperSize="9" fitToHeight="99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3367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Nastavení</vt:lpstr>
      <vt:lpstr>Seznam závodníků</vt:lpstr>
      <vt:lpstr>Startovní listina</vt:lpstr>
      <vt:lpstr>Hodnocení</vt:lpstr>
      <vt:lpstr>Prázdné hodnocení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Ajfel</dc:creator>
  <dc:description/>
  <cp:lastModifiedBy>Vejrosta Zdenek</cp:lastModifiedBy>
  <cp:revision>357</cp:revision>
  <cp:lastPrinted>2022-04-10T21:47:52Z</cp:lastPrinted>
  <dcterms:created xsi:type="dcterms:W3CDTF">2010-04-15T21:14:19Z</dcterms:created>
  <dcterms:modified xsi:type="dcterms:W3CDTF">2022-04-12T04:10:51Z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rmace 1">
    <vt:lpwstr/>
  </property>
  <property fmtid="{D5CDD505-2E9C-101B-9397-08002B2CF9AE}" pid="3" name="Informace 2">
    <vt:lpwstr/>
  </property>
  <property fmtid="{D5CDD505-2E9C-101B-9397-08002B2CF9AE}" pid="4" name="Informace 3">
    <vt:lpwstr/>
  </property>
  <property fmtid="{D5CDD505-2E9C-101B-9397-08002B2CF9AE}" pid="5" name="Informace 4">
    <vt:lpwstr/>
  </property>
</Properties>
</file>