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A" sheetId="1" r:id="rId1"/>
    <sheet name="B" sheetId="2" r:id="rId2"/>
    <sheet name="C" sheetId="3" r:id="rId3"/>
  </sheets>
  <definedNames>
    <definedName name="Excel_BuiltIn__FilterDatabase" localSheetId="0">'A'!$B$5:$X$5</definedName>
    <definedName name="Excel_BuiltIn__FilterDatabase" localSheetId="1">'B'!$B$5:$X$5</definedName>
    <definedName name="Excel_BuiltIn__FilterDatabase" localSheetId="2">'C'!$B$5:$X$5</definedName>
  </definedNames>
  <calcPr fullCalcOnLoad="1"/>
</workbook>
</file>

<file path=xl/sharedStrings.xml><?xml version="1.0" encoding="utf-8"?>
<sst xmlns="http://schemas.openxmlformats.org/spreadsheetml/2006/main" count="214" uniqueCount="64">
  <si>
    <t>A - Zkušení závodníci</t>
  </si>
  <si>
    <t>Trestné minuty</t>
  </si>
  <si>
    <t>Start</t>
  </si>
  <si>
    <t>Cíl</t>
  </si>
  <si>
    <t>Čas na trati</t>
  </si>
  <si>
    <t>Zdržení</t>
  </si>
  <si>
    <t>Výsledný čas</t>
  </si>
  <si>
    <t>Start. Číslo</t>
  </si>
  <si>
    <t>UMÍSTĚNÍ</t>
  </si>
  <si>
    <t>Jméno, rok narození</t>
  </si>
  <si>
    <t>Oddíl</t>
  </si>
  <si>
    <t>V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</si>
  <si>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</si>
  <si>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</si>
  <si>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</si>
  <si>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</si>
  <si>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</si>
  <si>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</si>
  <si>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</si>
  <si>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</si>
  <si>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</si>
  <si>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MKPČ</t>
  </si>
  <si>
    <t>TM</t>
  </si>
  <si>
    <t>Klára Tuzová, 2009</t>
  </si>
  <si>
    <t>SKP Kometa Brno</t>
  </si>
  <si>
    <t>-</t>
  </si>
  <si>
    <t>Hana Uhlířová, 2011</t>
  </si>
  <si>
    <t>Veronika Přidalová, 2011</t>
  </si>
  <si>
    <t>Lucie Zahradníčková, 2010</t>
  </si>
  <si>
    <t>Tereza Zahradníčková, 2007</t>
  </si>
  <si>
    <t>Oldřich Sedlák, 2009</t>
  </si>
  <si>
    <t>disk.</t>
  </si>
  <si>
    <t xml:space="preserve">Vojtěch Tuza, 2011 </t>
  </si>
  <si>
    <t>V - odhad vzdálenosti</t>
  </si>
  <si>
    <t>Oa - azimuty</t>
  </si>
  <si>
    <t>Om - orientace mapy</t>
  </si>
  <si>
    <t>LL - lanová lávka</t>
  </si>
  <si>
    <t>U - uzly</t>
  </si>
  <si>
    <t>M - míček</t>
  </si>
  <si>
    <t>P - plížení</t>
  </si>
  <si>
    <t>TT - turistické a topografické značky</t>
  </si>
  <si>
    <t>D - dřeviny</t>
  </si>
  <si>
    <t>KPČ - kulturně poznávací činnost</t>
  </si>
  <si>
    <t>MKPČ - mezinárodní kult. poznávací činnost</t>
  </si>
  <si>
    <t>TM - součet trestných minut</t>
  </si>
  <si>
    <t>B - Pokročilí</t>
  </si>
  <si>
    <t>Eliška Poláková, 2011</t>
  </si>
  <si>
    <t>Josef Uhlíř, 2013</t>
  </si>
  <si>
    <t>Radim Horák 2012</t>
  </si>
  <si>
    <t>Filip Sedlák, 2014</t>
  </si>
  <si>
    <t>Rebeka Kamenická, 2013</t>
  </si>
  <si>
    <t>Jan Rychnovský, 2011</t>
  </si>
  <si>
    <t>C - Nováčci</t>
  </si>
  <si>
    <t>Edgar Ocelka, 2014 + doprovod</t>
  </si>
  <si>
    <t>Šimon Polák, 2014 + doprovod</t>
  </si>
  <si>
    <t>Laura Ocelka, 2011</t>
  </si>
  <si>
    <t>Koudelová Elena, 2011</t>
  </si>
  <si>
    <t>Tauš David, 2014 + doprovod</t>
  </si>
  <si>
    <t>Roštinská Marie, 2013 + doprovod</t>
  </si>
  <si>
    <t>Ondřej Kobzík, 2013  + doprovod</t>
  </si>
  <si>
    <t>C - Nováčci MINI</t>
  </si>
  <si>
    <t>Přidal Michael, 2015 + doprovod</t>
  </si>
  <si>
    <t>Zahradníček Jan, 2015 + doprovod</t>
  </si>
  <si>
    <t>Polák Lukáš, 2016  + doprovod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</si>
</sst>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H:MM:SS;@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9">
    <xf numFmtId="164" fontId="0" fillId="0" borderId="0" xfId="0" applyAlignment="1">
      <alignment/>
    </xf>
    <xf numFmtId="164" fontId="2" fillId="0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4" borderId="4" xfId="0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6" borderId="6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7" borderId="9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3" borderId="9" xfId="0" applyFill="1" applyBorder="1" applyAlignment="1">
      <alignment/>
    </xf>
    <xf numFmtId="164" fontId="0" fillId="4" borderId="9" xfId="0" applyFill="1" applyBorder="1" applyAlignment="1">
      <alignment/>
    </xf>
    <xf numFmtId="164" fontId="0" fillId="5" borderId="10" xfId="0" applyFill="1" applyBorder="1" applyAlignment="1">
      <alignment/>
    </xf>
    <xf numFmtId="164" fontId="0" fillId="6" borderId="11" xfId="0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7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166" fontId="0" fillId="3" borderId="4" xfId="0" applyNumberFormat="1" applyFont="1" applyFill="1" applyBorder="1" applyAlignment="1">
      <alignment horizontal="center"/>
    </xf>
    <xf numFmtId="166" fontId="0" fillId="4" borderId="4" xfId="0" applyNumberFormat="1" applyFon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7" borderId="12" xfId="0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0" fillId="6" borderId="15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7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0" fillId="0" borderId="0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8" xfId="0" applyFont="1" applyBorder="1" applyAlignment="1">
      <alignment horizontal="center"/>
    </xf>
    <xf numFmtId="164" fontId="0" fillId="7" borderId="18" xfId="0" applyFont="1" applyFill="1" applyBorder="1" applyAlignment="1">
      <alignment horizontal="center"/>
    </xf>
    <xf numFmtId="164" fontId="0" fillId="2" borderId="18" xfId="0" applyFill="1" applyBorder="1" applyAlignment="1">
      <alignment horizontal="center"/>
    </xf>
    <xf numFmtId="164" fontId="0" fillId="3" borderId="18" xfId="0" applyFill="1" applyBorder="1" applyAlignment="1">
      <alignment horizontal="center"/>
    </xf>
    <xf numFmtId="164" fontId="0" fillId="4" borderId="18" xfId="0" applyFill="1" applyBorder="1" applyAlignment="1">
      <alignment horizontal="center"/>
    </xf>
    <xf numFmtId="164" fontId="0" fillId="5" borderId="19" xfId="0" applyFill="1" applyBorder="1" applyAlignment="1">
      <alignment horizontal="center"/>
    </xf>
    <xf numFmtId="164" fontId="0" fillId="6" borderId="20" xfId="0" applyFill="1" applyBorder="1" applyAlignment="1">
      <alignment horizontal="center"/>
    </xf>
    <xf numFmtId="164" fontId="0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W27"/>
  <sheetViews>
    <sheetView workbookViewId="0" topLeftCell="A7">
      <selection activeCell="E10" sqref="E10"/>
    </sheetView>
  </sheetViews>
  <sheetFormatPr defaultColWidth="9.140625" defaultRowHeight="15"/>
  <cols>
    <col min="1" max="1" width="1.57421875" style="0" customWidth="1"/>
    <col min="2" max="3" width="12.00390625" style="0" customWidth="1"/>
    <col min="4" max="4" width="39.7109375" style="0" customWidth="1"/>
    <col min="5" max="5" width="15.140625" style="0" customWidth="1"/>
    <col min="6" max="15" width="4.421875" style="0" customWidth="1"/>
    <col min="16" max="16" width="6.140625" style="0" customWidth="1"/>
    <col min="17" max="17" width="4.421875" style="0" customWidth="1"/>
    <col min="20" max="20" width="0" style="0" hidden="1" customWidth="1"/>
    <col min="22" max="22" width="10.28125" style="0" customWidth="1"/>
    <col min="23" max="23" width="11.28125" style="0" customWidth="1"/>
  </cols>
  <sheetData>
    <row r="3" spans="2:2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2"/>
      <c r="C4" s="3"/>
      <c r="D4" s="4"/>
      <c r="E4" s="4"/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 t="s">
        <v>2</v>
      </c>
      <c r="S4" s="7" t="s">
        <v>3</v>
      </c>
      <c r="T4" s="7" t="s">
        <v>4</v>
      </c>
      <c r="U4" s="8" t="s">
        <v>5</v>
      </c>
      <c r="V4" s="9" t="s">
        <v>4</v>
      </c>
      <c r="W4" s="10" t="s">
        <v>6</v>
      </c>
    </row>
    <row r="5" spans="2:23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4" t="s">
        <v>22</v>
      </c>
      <c r="R5" s="15"/>
      <c r="S5" s="16"/>
      <c r="T5" s="16"/>
      <c r="U5" s="17"/>
      <c r="V5" s="18"/>
      <c r="W5" s="19"/>
    </row>
    <row r="6" spans="2:23" ht="12.75">
      <c r="B6" s="20">
        <v>2</v>
      </c>
      <c r="C6" s="21">
        <v>1</v>
      </c>
      <c r="D6" s="22" t="s">
        <v>23</v>
      </c>
      <c r="E6" s="22" t="s">
        <v>24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 t="s">
        <v>25</v>
      </c>
      <c r="M6" s="5">
        <v>3</v>
      </c>
      <c r="N6" s="5">
        <v>3</v>
      </c>
      <c r="O6" s="5">
        <v>0</v>
      </c>
      <c r="P6" s="5">
        <v>1</v>
      </c>
      <c r="Q6" s="23">
        <f aca="true" t="shared" si="0" ref="Q6:Q11">SUM(F6:P6)</f>
        <v>10</v>
      </c>
      <c r="R6" s="24">
        <v>0.0006944444444444445</v>
      </c>
      <c r="S6" s="25">
        <v>0.020578703703703703</v>
      </c>
      <c r="T6" s="26">
        <f aca="true" t="shared" si="1" ref="T6:T11">S6-R6</f>
        <v>0.019884259259259258</v>
      </c>
      <c r="U6" s="27">
        <v>0</v>
      </c>
      <c r="V6" s="28">
        <f aca="true" t="shared" si="2" ref="V6:V11">S6-R6-U6</f>
        <v>0.019884259259259258</v>
      </c>
      <c r="W6" s="29">
        <f aca="true" t="shared" si="3" ref="W6:W11">(S6-R6)-U6+TIME(0,Q6,0)</f>
        <v>0.026828703703703702</v>
      </c>
    </row>
    <row r="7" spans="2:23" ht="12.75">
      <c r="B7" s="30">
        <v>5</v>
      </c>
      <c r="C7" s="31">
        <v>2</v>
      </c>
      <c r="D7" s="32" t="s">
        <v>26</v>
      </c>
      <c r="E7" s="32" t="s">
        <v>24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1</v>
      </c>
      <c r="L7" s="33" t="s">
        <v>25</v>
      </c>
      <c r="M7" s="33">
        <v>1</v>
      </c>
      <c r="N7" s="33">
        <v>2</v>
      </c>
      <c r="O7" s="33">
        <v>0</v>
      </c>
      <c r="P7" s="33">
        <v>1</v>
      </c>
      <c r="Q7" s="34">
        <f t="shared" si="0"/>
        <v>5</v>
      </c>
      <c r="R7" s="35">
        <v>0.00277777777777777</v>
      </c>
      <c r="S7" s="36">
        <v>0.027280092592592592</v>
      </c>
      <c r="T7" s="36">
        <f t="shared" si="1"/>
        <v>0.02450231481481482</v>
      </c>
      <c r="U7" s="37">
        <v>0</v>
      </c>
      <c r="V7" s="28">
        <f t="shared" si="2"/>
        <v>0.02450231481481482</v>
      </c>
      <c r="W7" s="38">
        <f t="shared" si="3"/>
        <v>0.02797453703703704</v>
      </c>
    </row>
    <row r="8" spans="2:23" ht="12.75">
      <c r="B8" s="30">
        <v>3</v>
      </c>
      <c r="C8" s="31">
        <v>3</v>
      </c>
      <c r="D8" s="32" t="s">
        <v>27</v>
      </c>
      <c r="E8" s="32" t="s">
        <v>24</v>
      </c>
      <c r="F8" s="33">
        <v>2</v>
      </c>
      <c r="G8" s="33">
        <v>0</v>
      </c>
      <c r="H8" s="33">
        <v>0</v>
      </c>
      <c r="I8" s="33">
        <v>0</v>
      </c>
      <c r="J8" s="33">
        <v>0</v>
      </c>
      <c r="K8" s="33">
        <v>1</v>
      </c>
      <c r="L8" s="33" t="s">
        <v>25</v>
      </c>
      <c r="M8" s="33">
        <v>3</v>
      </c>
      <c r="N8" s="33">
        <v>6</v>
      </c>
      <c r="O8" s="33">
        <v>0</v>
      </c>
      <c r="P8" s="33">
        <v>1</v>
      </c>
      <c r="Q8" s="34">
        <f t="shared" si="0"/>
        <v>13</v>
      </c>
      <c r="R8" s="35">
        <v>0.001388888888888889</v>
      </c>
      <c r="S8" s="36">
        <v>0.02245370370370371</v>
      </c>
      <c r="T8" s="36">
        <f t="shared" si="1"/>
        <v>0.02106481481481482</v>
      </c>
      <c r="U8" s="37">
        <v>0</v>
      </c>
      <c r="V8" s="28">
        <f t="shared" si="2"/>
        <v>0.02106481481481482</v>
      </c>
      <c r="W8" s="38">
        <f t="shared" si="3"/>
        <v>0.030092592592592598</v>
      </c>
    </row>
    <row r="9" spans="2:23" ht="12.75">
      <c r="B9" s="30">
        <v>6</v>
      </c>
      <c r="C9" s="31">
        <v>4</v>
      </c>
      <c r="D9" s="32" t="s">
        <v>28</v>
      </c>
      <c r="E9" s="32" t="s">
        <v>24</v>
      </c>
      <c r="F9" s="33">
        <v>0</v>
      </c>
      <c r="G9" s="33">
        <v>5</v>
      </c>
      <c r="H9" s="33">
        <v>0</v>
      </c>
      <c r="I9" s="33">
        <v>0</v>
      </c>
      <c r="J9" s="33">
        <v>0</v>
      </c>
      <c r="K9" s="33">
        <v>3</v>
      </c>
      <c r="L9" s="33" t="s">
        <v>25</v>
      </c>
      <c r="M9" s="33">
        <v>1</v>
      </c>
      <c r="N9" s="33">
        <v>6</v>
      </c>
      <c r="O9" s="33">
        <v>0</v>
      </c>
      <c r="P9" s="33">
        <v>0</v>
      </c>
      <c r="Q9" s="34">
        <f t="shared" si="0"/>
        <v>15</v>
      </c>
      <c r="R9" s="39">
        <v>0.00347222222222222</v>
      </c>
      <c r="S9" s="36">
        <v>0.02479166666666667</v>
      </c>
      <c r="T9" s="36">
        <f t="shared" si="1"/>
        <v>0.02131944444444445</v>
      </c>
      <c r="U9" s="37">
        <v>0</v>
      </c>
      <c r="V9" s="28">
        <f t="shared" si="2"/>
        <v>0.02131944444444445</v>
      </c>
      <c r="W9" s="38">
        <f t="shared" si="3"/>
        <v>0.03173611111111112</v>
      </c>
    </row>
    <row r="10" spans="2:23" ht="12.75">
      <c r="B10" s="30">
        <v>4</v>
      </c>
      <c r="C10" s="31">
        <v>5</v>
      </c>
      <c r="D10" s="32" t="s">
        <v>29</v>
      </c>
      <c r="E10" s="32" t="s">
        <v>24</v>
      </c>
      <c r="F10" s="33">
        <v>1</v>
      </c>
      <c r="G10" s="33">
        <v>0</v>
      </c>
      <c r="H10" s="33">
        <v>0</v>
      </c>
      <c r="I10" s="33">
        <v>0</v>
      </c>
      <c r="J10" s="33">
        <v>2</v>
      </c>
      <c r="K10" s="33">
        <v>3</v>
      </c>
      <c r="L10" s="33" t="s">
        <v>25</v>
      </c>
      <c r="M10" s="33">
        <v>4</v>
      </c>
      <c r="N10" s="33">
        <v>3</v>
      </c>
      <c r="O10" s="33">
        <v>5</v>
      </c>
      <c r="P10" s="33">
        <v>3</v>
      </c>
      <c r="Q10" s="34">
        <f t="shared" si="0"/>
        <v>21</v>
      </c>
      <c r="R10" s="39">
        <v>0.00208333333333333</v>
      </c>
      <c r="S10" s="36">
        <v>0.022337962962962962</v>
      </c>
      <c r="T10" s="36">
        <f t="shared" si="1"/>
        <v>0.020254629629629633</v>
      </c>
      <c r="U10" s="37">
        <v>0</v>
      </c>
      <c r="V10" s="28">
        <f t="shared" si="2"/>
        <v>0.020254629629629633</v>
      </c>
      <c r="W10" s="38">
        <f t="shared" si="3"/>
        <v>0.034837962962962966</v>
      </c>
    </row>
    <row r="11" spans="2:23" ht="12.75">
      <c r="B11" s="30">
        <v>7</v>
      </c>
      <c r="C11" s="31">
        <v>6</v>
      </c>
      <c r="D11" s="32" t="s">
        <v>30</v>
      </c>
      <c r="E11" s="32" t="s">
        <v>24</v>
      </c>
      <c r="F11" s="33">
        <v>1</v>
      </c>
      <c r="G11" s="33">
        <v>0</v>
      </c>
      <c r="H11" s="33">
        <v>0</v>
      </c>
      <c r="I11" s="33">
        <v>0</v>
      </c>
      <c r="J11" s="33">
        <v>0</v>
      </c>
      <c r="K11" s="33">
        <v>1</v>
      </c>
      <c r="L11" s="33" t="s">
        <v>25</v>
      </c>
      <c r="M11" s="33">
        <v>2</v>
      </c>
      <c r="N11" s="33">
        <v>8</v>
      </c>
      <c r="O11" s="33">
        <v>0</v>
      </c>
      <c r="P11" s="33">
        <v>2</v>
      </c>
      <c r="Q11" s="34">
        <f t="shared" si="0"/>
        <v>14</v>
      </c>
      <c r="R11" s="35">
        <v>0.00416666666666666</v>
      </c>
      <c r="S11" s="36">
        <v>0.03561342592592592</v>
      </c>
      <c r="T11" s="36">
        <f t="shared" si="1"/>
        <v>0.031446759259259265</v>
      </c>
      <c r="U11" s="37">
        <v>0</v>
      </c>
      <c r="V11" s="28">
        <f t="shared" si="2"/>
        <v>0.031446759259259265</v>
      </c>
      <c r="W11" s="38">
        <f t="shared" si="3"/>
        <v>0.04116898148148149</v>
      </c>
    </row>
    <row r="12" spans="2:23" ht="12.75">
      <c r="B12" s="30">
        <v>1</v>
      </c>
      <c r="C12" s="31" t="s">
        <v>31</v>
      </c>
      <c r="D12" s="32" t="s">
        <v>32</v>
      </c>
      <c r="E12" s="32" t="s">
        <v>24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5"/>
      <c r="S12" s="36"/>
      <c r="T12" s="36"/>
      <c r="U12" s="37"/>
      <c r="V12" s="28"/>
      <c r="W12" s="38"/>
    </row>
    <row r="13" spans="2:23" ht="12.75">
      <c r="B13" s="40"/>
      <c r="C13" s="41"/>
      <c r="D13" s="13"/>
      <c r="E13" s="1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4"/>
      <c r="S13" s="45"/>
      <c r="T13" s="45"/>
      <c r="U13" s="46"/>
      <c r="V13" s="47"/>
      <c r="W13" s="48"/>
    </row>
    <row r="14" ht="12.75">
      <c r="V14" s="49"/>
    </row>
    <row r="15" ht="12.75">
      <c r="V15" s="49"/>
    </row>
    <row r="16" spans="4:22" ht="12.75">
      <c r="D16" t="s">
        <v>33</v>
      </c>
      <c r="E16" s="50"/>
      <c r="F16" s="50"/>
      <c r="V16" s="51"/>
    </row>
    <row r="17" spans="4:16" ht="12.75">
      <c r="D17" t="s">
        <v>34</v>
      </c>
      <c r="E17" s="50"/>
      <c r="F17" s="50"/>
      <c r="P17" s="51"/>
    </row>
    <row r="18" spans="4:16" ht="12.75">
      <c r="D18" t="s">
        <v>35</v>
      </c>
      <c r="E18" s="50"/>
      <c r="F18" s="50"/>
      <c r="P18" s="51"/>
    </row>
    <row r="19" spans="4:16" ht="12.75">
      <c r="D19" t="s">
        <v>36</v>
      </c>
      <c r="E19" s="50"/>
      <c r="F19" s="50"/>
      <c r="P19" s="51"/>
    </row>
    <row r="20" spans="4:16" ht="12.75">
      <c r="D20" t="s">
        <v>37</v>
      </c>
      <c r="E20" s="50"/>
      <c r="F20" s="50"/>
      <c r="P20" s="51"/>
    </row>
    <row r="21" spans="4:16" ht="12.75">
      <c r="D21" t="s">
        <v>38</v>
      </c>
      <c r="E21" s="50"/>
      <c r="F21" s="50"/>
      <c r="P21" s="51"/>
    </row>
    <row r="22" spans="4:16" ht="12.75">
      <c r="D22" t="s">
        <v>39</v>
      </c>
      <c r="E22" s="50"/>
      <c r="F22" s="50"/>
      <c r="P22" s="51"/>
    </row>
    <row r="23" spans="4:16" ht="12.75">
      <c r="D23" t="s">
        <v>40</v>
      </c>
      <c r="E23" s="50"/>
      <c r="F23" s="50"/>
      <c r="P23" s="50"/>
    </row>
    <row r="24" spans="4:22" ht="12.75">
      <c r="D24" t="s">
        <v>41</v>
      </c>
      <c r="E24" s="50"/>
      <c r="F24" s="50"/>
      <c r="V24" s="50"/>
    </row>
    <row r="25" spans="4:22" ht="12.75">
      <c r="D25" t="s">
        <v>42</v>
      </c>
      <c r="E25" s="50"/>
      <c r="F25" s="50"/>
      <c r="V25" s="50"/>
    </row>
    <row r="26" spans="4:22" ht="12.75">
      <c r="D26" t="s">
        <v>43</v>
      </c>
      <c r="E26" s="50"/>
      <c r="F26" s="50"/>
      <c r="V26" s="50"/>
    </row>
    <row r="27" spans="4:6" ht="12.75">
      <c r="D27" t="s">
        <v>44</v>
      </c>
      <c r="E27" s="50"/>
      <c r="F27" s="50"/>
    </row>
  </sheetData>
  <sheetProtection selectLockedCells="1" selectUnlockedCells="1"/>
  <mergeCells count="2">
    <mergeCell ref="B3:W3"/>
    <mergeCell ref="F4:Q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W25"/>
  <sheetViews>
    <sheetView workbookViewId="0" topLeftCell="A2">
      <selection activeCell="E11" sqref="E11"/>
    </sheetView>
  </sheetViews>
  <sheetFormatPr defaultColWidth="9.140625" defaultRowHeight="15"/>
  <cols>
    <col min="1" max="1" width="1.57421875" style="0" customWidth="1"/>
    <col min="2" max="3" width="12.00390625" style="0" customWidth="1"/>
    <col min="4" max="4" width="27.7109375" style="0" customWidth="1"/>
    <col min="5" max="5" width="15.140625" style="0" customWidth="1"/>
    <col min="6" max="15" width="4.421875" style="0" customWidth="1"/>
    <col min="16" max="16" width="8.00390625" style="0" customWidth="1"/>
    <col min="17" max="17" width="4.421875" style="0" customWidth="1"/>
    <col min="20" max="20" width="0" style="0" hidden="1" customWidth="1"/>
    <col min="22" max="22" width="10.28125" style="0" customWidth="1"/>
    <col min="23" max="23" width="12.28125" style="0" customWidth="1"/>
  </cols>
  <sheetData>
    <row r="3" spans="2:23" ht="12.75">
      <c r="B3" s="1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2"/>
      <c r="C4" s="3"/>
      <c r="D4" s="4"/>
      <c r="E4" s="4"/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 t="s">
        <v>2</v>
      </c>
      <c r="S4" s="7" t="s">
        <v>3</v>
      </c>
      <c r="T4" s="7" t="s">
        <v>4</v>
      </c>
      <c r="U4" s="8" t="s">
        <v>5</v>
      </c>
      <c r="V4" s="9" t="s">
        <v>4</v>
      </c>
      <c r="W4" s="10" t="s">
        <v>6</v>
      </c>
    </row>
    <row r="5" spans="2:23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4" t="s">
        <v>22</v>
      </c>
      <c r="R5" s="15"/>
      <c r="S5" s="16"/>
      <c r="T5" s="16"/>
      <c r="U5" s="17"/>
      <c r="V5" s="18"/>
      <c r="W5" s="19"/>
    </row>
    <row r="6" spans="2:23" ht="12.75">
      <c r="B6" s="20">
        <v>12</v>
      </c>
      <c r="C6" s="21">
        <v>1</v>
      </c>
      <c r="D6" s="22" t="s">
        <v>46</v>
      </c>
      <c r="E6" s="22" t="s">
        <v>24</v>
      </c>
      <c r="F6" s="5" t="s">
        <v>25</v>
      </c>
      <c r="G6" s="5" t="s">
        <v>25</v>
      </c>
      <c r="H6" s="5">
        <v>0</v>
      </c>
      <c r="I6" s="5">
        <v>0</v>
      </c>
      <c r="J6" s="5">
        <v>0</v>
      </c>
      <c r="K6" s="5">
        <v>0</v>
      </c>
      <c r="L6" s="5" t="s">
        <v>25</v>
      </c>
      <c r="M6" s="5">
        <v>0</v>
      </c>
      <c r="N6" s="5">
        <v>3</v>
      </c>
      <c r="O6" s="5">
        <v>0</v>
      </c>
      <c r="P6" s="5">
        <v>5</v>
      </c>
      <c r="Q6" s="23">
        <f aca="true" t="shared" si="0" ref="Q6:Q11">SUM(F6:P6)</f>
        <v>8</v>
      </c>
      <c r="R6" s="52">
        <v>0.011111111111111112</v>
      </c>
      <c r="S6" s="26">
        <v>0.03560185185185185</v>
      </c>
      <c r="T6" s="26">
        <f aca="true" t="shared" si="1" ref="T6:T11">S6-R6</f>
        <v>0.024490740740740737</v>
      </c>
      <c r="U6" s="27">
        <v>0</v>
      </c>
      <c r="V6" s="53">
        <f>S6-R6-U6</f>
        <v>0.024490740740740737</v>
      </c>
      <c r="W6" s="29">
        <f aca="true" t="shared" si="2" ref="W6:W11">(S6-R6)-U6+TIME(0,Q6,0)</f>
        <v>0.030046296296296293</v>
      </c>
    </row>
    <row r="7" spans="2:23" ht="12.75">
      <c r="B7" s="30">
        <v>8</v>
      </c>
      <c r="C7" s="31">
        <v>2</v>
      </c>
      <c r="D7" s="32" t="s">
        <v>47</v>
      </c>
      <c r="E7" s="32" t="s">
        <v>24</v>
      </c>
      <c r="F7" s="33" t="s">
        <v>25</v>
      </c>
      <c r="G7" s="33" t="s">
        <v>25</v>
      </c>
      <c r="H7" s="33">
        <v>0</v>
      </c>
      <c r="I7" s="33">
        <v>0</v>
      </c>
      <c r="J7" s="33">
        <v>0</v>
      </c>
      <c r="K7" s="33">
        <v>1</v>
      </c>
      <c r="L7" s="33" t="s">
        <v>25</v>
      </c>
      <c r="M7" s="33">
        <v>0</v>
      </c>
      <c r="N7" s="33">
        <v>5</v>
      </c>
      <c r="O7" s="33">
        <v>0</v>
      </c>
      <c r="P7" s="33">
        <v>0</v>
      </c>
      <c r="Q7" s="34">
        <f t="shared" si="0"/>
        <v>6</v>
      </c>
      <c r="R7" s="35">
        <v>0.005555555555555556</v>
      </c>
      <c r="S7" s="36">
        <v>0.0346875</v>
      </c>
      <c r="T7" s="36">
        <f t="shared" si="1"/>
        <v>0.029131944444444446</v>
      </c>
      <c r="U7" s="37">
        <v>0</v>
      </c>
      <c r="V7" s="28">
        <f>S7-R7-U7</f>
        <v>0.029131944444444446</v>
      </c>
      <c r="W7" s="38">
        <f t="shared" si="2"/>
        <v>0.03329861111111111</v>
      </c>
    </row>
    <row r="8" spans="2:23" ht="12.75">
      <c r="B8" s="30">
        <v>11</v>
      </c>
      <c r="C8" s="31">
        <v>3</v>
      </c>
      <c r="D8" s="32" t="s">
        <v>48</v>
      </c>
      <c r="E8" s="32"/>
      <c r="F8" s="33" t="s">
        <v>25</v>
      </c>
      <c r="G8" s="33" t="s">
        <v>25</v>
      </c>
      <c r="H8" s="33">
        <v>0</v>
      </c>
      <c r="I8" s="33">
        <v>0</v>
      </c>
      <c r="J8" s="33">
        <v>0</v>
      </c>
      <c r="K8" s="33">
        <v>0</v>
      </c>
      <c r="L8" s="33" t="s">
        <v>25</v>
      </c>
      <c r="M8" s="33">
        <v>4</v>
      </c>
      <c r="N8" s="33">
        <v>9</v>
      </c>
      <c r="O8" s="33">
        <v>0</v>
      </c>
      <c r="P8" s="33">
        <v>2</v>
      </c>
      <c r="Q8" s="34">
        <f t="shared" si="0"/>
        <v>15</v>
      </c>
      <c r="R8" s="39">
        <v>0.009722222222222222</v>
      </c>
      <c r="S8" s="36">
        <v>0.04071759259259259</v>
      </c>
      <c r="T8" s="36">
        <f t="shared" si="1"/>
        <v>0.030995370370370368</v>
      </c>
      <c r="U8" s="37">
        <v>0</v>
      </c>
      <c r="V8" s="28">
        <f>S8-R8-U8</f>
        <v>0.030995370370370368</v>
      </c>
      <c r="W8" s="38">
        <f t="shared" si="2"/>
        <v>0.04141203703703703</v>
      </c>
    </row>
    <row r="9" spans="2:23" ht="12.75">
      <c r="B9" s="30">
        <v>10</v>
      </c>
      <c r="C9" s="31">
        <v>4</v>
      </c>
      <c r="D9" s="32" t="s">
        <v>49</v>
      </c>
      <c r="E9" s="32" t="s">
        <v>24</v>
      </c>
      <c r="F9" s="33" t="s">
        <v>25</v>
      </c>
      <c r="G9" s="33" t="s">
        <v>25</v>
      </c>
      <c r="H9" s="33">
        <v>0</v>
      </c>
      <c r="I9" s="33">
        <v>0</v>
      </c>
      <c r="J9" s="33">
        <v>0</v>
      </c>
      <c r="K9" s="33">
        <v>2</v>
      </c>
      <c r="L9" s="33" t="s">
        <v>25</v>
      </c>
      <c r="M9" s="33">
        <v>6</v>
      </c>
      <c r="N9" s="33">
        <v>9</v>
      </c>
      <c r="O9" s="33">
        <v>0</v>
      </c>
      <c r="P9" s="33">
        <v>4</v>
      </c>
      <c r="Q9" s="34">
        <f t="shared" si="0"/>
        <v>21</v>
      </c>
      <c r="R9" s="35">
        <v>0.008333333333333333</v>
      </c>
      <c r="S9" s="36">
        <v>0.04027777777777778</v>
      </c>
      <c r="T9" s="36">
        <f t="shared" si="1"/>
        <v>0.03194444444444445</v>
      </c>
      <c r="U9" s="37">
        <v>0</v>
      </c>
      <c r="V9" s="28">
        <f>S9-R9-U9</f>
        <v>0.03194444444444445</v>
      </c>
      <c r="W9" s="38">
        <f t="shared" si="2"/>
        <v>0.04652777777777778</v>
      </c>
    </row>
    <row r="10" spans="2:23" ht="12.75">
      <c r="B10" s="30">
        <v>9</v>
      </c>
      <c r="C10" s="31">
        <v>5</v>
      </c>
      <c r="D10" s="32" t="s">
        <v>50</v>
      </c>
      <c r="E10" s="32" t="s">
        <v>24</v>
      </c>
      <c r="F10" s="33" t="s">
        <v>25</v>
      </c>
      <c r="G10" s="33" t="s">
        <v>25</v>
      </c>
      <c r="H10" s="33">
        <v>0</v>
      </c>
      <c r="I10" s="33">
        <v>0</v>
      </c>
      <c r="J10" s="33">
        <v>0</v>
      </c>
      <c r="K10" s="33">
        <v>3</v>
      </c>
      <c r="L10" s="33" t="s">
        <v>25</v>
      </c>
      <c r="M10" s="33">
        <v>3</v>
      </c>
      <c r="N10" s="33">
        <v>6</v>
      </c>
      <c r="O10" s="33">
        <v>4</v>
      </c>
      <c r="P10" s="33">
        <v>12</v>
      </c>
      <c r="Q10" s="34">
        <f t="shared" si="0"/>
        <v>28</v>
      </c>
      <c r="R10" s="39">
        <v>0.006944444444444444</v>
      </c>
      <c r="S10" s="54">
        <v>0.03908564814814815</v>
      </c>
      <c r="T10" s="36">
        <f t="shared" si="1"/>
        <v>0.0321412037037037</v>
      </c>
      <c r="U10" s="37">
        <v>0</v>
      </c>
      <c r="V10" s="28">
        <f>S10-R10-U10</f>
        <v>0.0321412037037037</v>
      </c>
      <c r="W10" s="38">
        <f t="shared" si="2"/>
        <v>0.051585648148148144</v>
      </c>
    </row>
    <row r="11" spans="2:23" ht="12.75">
      <c r="B11" s="40">
        <v>13</v>
      </c>
      <c r="C11" s="41">
        <v>6</v>
      </c>
      <c r="D11" s="13" t="s">
        <v>51</v>
      </c>
      <c r="E11" s="13"/>
      <c r="F11" s="42" t="s">
        <v>25</v>
      </c>
      <c r="G11" s="42" t="s">
        <v>25</v>
      </c>
      <c r="H11" s="42">
        <v>1</v>
      </c>
      <c r="I11" s="42">
        <v>0</v>
      </c>
      <c r="J11" s="42">
        <v>0</v>
      </c>
      <c r="K11" s="42">
        <v>1</v>
      </c>
      <c r="L11" s="42" t="s">
        <v>25</v>
      </c>
      <c r="M11" s="42">
        <v>2</v>
      </c>
      <c r="N11" s="42">
        <v>13</v>
      </c>
      <c r="O11" s="42">
        <v>7</v>
      </c>
      <c r="P11" s="42">
        <v>19</v>
      </c>
      <c r="Q11" s="43">
        <f t="shared" si="0"/>
        <v>43</v>
      </c>
      <c r="R11" s="44">
        <v>0.011805555555555555</v>
      </c>
      <c r="S11" s="45">
        <v>0.04076388888888889</v>
      </c>
      <c r="T11" s="45">
        <f t="shared" si="1"/>
        <v>0.028958333333333336</v>
      </c>
      <c r="U11" s="46">
        <v>0</v>
      </c>
      <c r="V11" s="47">
        <f>S11-R11-U11</f>
        <v>0.028958333333333336</v>
      </c>
      <c r="W11" s="48">
        <f t="shared" si="2"/>
        <v>0.05881944444444445</v>
      </c>
    </row>
    <row r="12" ht="12.75">
      <c r="V12" s="49"/>
    </row>
    <row r="13" ht="12.75">
      <c r="V13" s="49"/>
    </row>
    <row r="14" spans="4:22" ht="12.75">
      <c r="D14" t="s">
        <v>33</v>
      </c>
      <c r="E14" s="50"/>
      <c r="F14" s="50"/>
      <c r="V14" s="51"/>
    </row>
    <row r="15" spans="4:22" ht="12.75">
      <c r="D15" t="s">
        <v>34</v>
      </c>
      <c r="E15" s="50"/>
      <c r="F15" s="50"/>
      <c r="V15" s="51"/>
    </row>
    <row r="16" spans="4:22" ht="12.75">
      <c r="D16" t="s">
        <v>35</v>
      </c>
      <c r="E16" s="50"/>
      <c r="F16" s="50"/>
      <c r="V16" s="51"/>
    </row>
    <row r="17" spans="4:22" ht="12.75">
      <c r="D17" t="s">
        <v>36</v>
      </c>
      <c r="E17" s="50"/>
      <c r="F17" s="50"/>
      <c r="V17" s="51"/>
    </row>
    <row r="18" spans="4:22" ht="12.75">
      <c r="D18" t="s">
        <v>37</v>
      </c>
      <c r="E18" s="50"/>
      <c r="F18" s="50"/>
      <c r="V18" s="51"/>
    </row>
    <row r="19" spans="4:22" ht="12.75">
      <c r="D19" t="s">
        <v>38</v>
      </c>
      <c r="E19" s="50"/>
      <c r="F19" s="50"/>
      <c r="V19" s="51"/>
    </row>
    <row r="20" spans="4:22" ht="12.75">
      <c r="D20" t="s">
        <v>39</v>
      </c>
      <c r="E20" s="50"/>
      <c r="F20" s="50"/>
      <c r="V20" s="51"/>
    </row>
    <row r="21" spans="4:22" ht="12.75">
      <c r="D21" t="s">
        <v>40</v>
      </c>
      <c r="E21" s="50"/>
      <c r="F21" s="50"/>
      <c r="V21" s="50"/>
    </row>
    <row r="22" spans="4:22" ht="12.75">
      <c r="D22" t="s">
        <v>41</v>
      </c>
      <c r="E22" s="50"/>
      <c r="F22" s="50"/>
      <c r="V22" s="50"/>
    </row>
    <row r="23" spans="4:22" ht="12.75">
      <c r="D23" t="s">
        <v>42</v>
      </c>
      <c r="E23" s="50"/>
      <c r="F23" s="50"/>
      <c r="V23" s="50"/>
    </row>
    <row r="24" spans="4:22" ht="12.75">
      <c r="D24" t="s">
        <v>43</v>
      </c>
      <c r="E24" s="50"/>
      <c r="F24" s="50"/>
      <c r="V24" s="50"/>
    </row>
    <row r="25" ht="12.75">
      <c r="D25" t="s">
        <v>44</v>
      </c>
    </row>
  </sheetData>
  <sheetProtection selectLockedCells="1" selectUnlockedCells="1"/>
  <mergeCells count="2">
    <mergeCell ref="B3:W3"/>
    <mergeCell ref="F4:Q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W34"/>
  <sheetViews>
    <sheetView tabSelected="1" workbookViewId="0" topLeftCell="A1">
      <selection activeCell="E19" sqref="E19"/>
    </sheetView>
  </sheetViews>
  <sheetFormatPr defaultColWidth="9.140625" defaultRowHeight="15"/>
  <cols>
    <col min="1" max="1" width="1.57421875" style="0" customWidth="1"/>
    <col min="2" max="3" width="12.00390625" style="0" customWidth="1"/>
    <col min="4" max="4" width="39.7109375" style="0" customWidth="1"/>
    <col min="5" max="5" width="15.140625" style="0" customWidth="1"/>
    <col min="6" max="15" width="4.421875" style="0" customWidth="1"/>
    <col min="16" max="16" width="8.00390625" style="0" customWidth="1"/>
    <col min="17" max="17" width="4.421875" style="0" customWidth="1"/>
    <col min="20" max="20" width="0" style="0" hidden="1" customWidth="1"/>
    <col min="22" max="22" width="10.00390625" style="0" customWidth="1"/>
    <col min="23" max="23" width="12.28125" style="0" customWidth="1"/>
  </cols>
  <sheetData>
    <row r="3" spans="2:23" ht="12.75">
      <c r="B3" s="1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2"/>
      <c r="C4" s="3"/>
      <c r="D4" s="4"/>
      <c r="E4" s="4"/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 t="s">
        <v>2</v>
      </c>
      <c r="S4" s="7" t="s">
        <v>3</v>
      </c>
      <c r="T4" s="7" t="s">
        <v>4</v>
      </c>
      <c r="U4" s="8" t="s">
        <v>5</v>
      </c>
      <c r="V4" s="9" t="s">
        <v>4</v>
      </c>
      <c r="W4" s="10" t="s">
        <v>6</v>
      </c>
    </row>
    <row r="5" spans="2:23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4" t="s">
        <v>22</v>
      </c>
      <c r="R5" s="15"/>
      <c r="S5" s="16"/>
      <c r="T5" s="16"/>
      <c r="U5" s="17"/>
      <c r="V5" s="18"/>
      <c r="W5" s="19"/>
    </row>
    <row r="6" spans="2:23" ht="12.75">
      <c r="B6" s="20">
        <v>15</v>
      </c>
      <c r="C6" s="5">
        <v>1</v>
      </c>
      <c r="D6" s="22" t="s">
        <v>53</v>
      </c>
      <c r="E6" s="22"/>
      <c r="F6" s="5" t="s">
        <v>25</v>
      </c>
      <c r="G6" s="5" t="s">
        <v>25</v>
      </c>
      <c r="H6" s="5">
        <v>0</v>
      </c>
      <c r="I6" s="5">
        <v>0</v>
      </c>
      <c r="J6" s="5">
        <v>0</v>
      </c>
      <c r="K6" s="5">
        <v>1</v>
      </c>
      <c r="L6" s="5" t="s">
        <v>25</v>
      </c>
      <c r="M6" s="5">
        <v>4</v>
      </c>
      <c r="N6" s="5">
        <v>3</v>
      </c>
      <c r="O6" s="5">
        <v>1</v>
      </c>
      <c r="P6" s="5">
        <v>5</v>
      </c>
      <c r="Q6" s="23">
        <f aca="true" t="shared" si="0" ref="Q6:Q11">SUM(F6:P6)</f>
        <v>14</v>
      </c>
      <c r="R6" s="24">
        <v>0.015277777777777777</v>
      </c>
      <c r="S6" s="25">
        <v>0.045162037037037035</v>
      </c>
      <c r="T6" s="26">
        <f aca="true" t="shared" si="1" ref="T6:T11">S6-R6</f>
        <v>0.029884259259259256</v>
      </c>
      <c r="U6" s="27">
        <v>0</v>
      </c>
      <c r="V6" s="53">
        <f aca="true" t="shared" si="2" ref="V6:V11">S6-R6-U6</f>
        <v>0.029884259259259256</v>
      </c>
      <c r="W6" s="29">
        <f aca="true" t="shared" si="3" ref="W6:W11">(S6-R6)-U6+TIME(0,Q6,0)</f>
        <v>0.03960648148148148</v>
      </c>
    </row>
    <row r="7" spans="2:23" ht="12.75">
      <c r="B7" s="30">
        <v>16</v>
      </c>
      <c r="C7" s="33">
        <v>2</v>
      </c>
      <c r="D7" s="32" t="s">
        <v>54</v>
      </c>
      <c r="E7" s="32" t="s">
        <v>24</v>
      </c>
      <c r="F7" s="33" t="s">
        <v>25</v>
      </c>
      <c r="G7" s="33" t="s">
        <v>25</v>
      </c>
      <c r="H7" s="33">
        <v>0</v>
      </c>
      <c r="I7" s="33">
        <v>0</v>
      </c>
      <c r="J7" s="33">
        <v>2</v>
      </c>
      <c r="K7" s="33">
        <v>1</v>
      </c>
      <c r="L7" s="33" t="s">
        <v>25</v>
      </c>
      <c r="M7" s="33">
        <v>2</v>
      </c>
      <c r="N7" s="33">
        <v>5</v>
      </c>
      <c r="O7" s="33">
        <v>0</v>
      </c>
      <c r="P7" s="33">
        <v>15</v>
      </c>
      <c r="Q7" s="34">
        <f t="shared" si="0"/>
        <v>25</v>
      </c>
      <c r="R7" s="35">
        <v>0.016666666666666666</v>
      </c>
      <c r="S7" s="36">
        <v>0.040324074074074075</v>
      </c>
      <c r="T7" s="36">
        <f t="shared" si="1"/>
        <v>0.023657407407407408</v>
      </c>
      <c r="U7" s="37">
        <v>0</v>
      </c>
      <c r="V7" s="28">
        <f t="shared" si="2"/>
        <v>0.023657407407407408</v>
      </c>
      <c r="W7" s="38">
        <f t="shared" si="3"/>
        <v>0.041018518518518524</v>
      </c>
    </row>
    <row r="8" spans="2:23" ht="12.75">
      <c r="B8" s="30">
        <v>14</v>
      </c>
      <c r="C8" s="33">
        <v>3</v>
      </c>
      <c r="D8" s="32" t="s">
        <v>55</v>
      </c>
      <c r="E8" s="32"/>
      <c r="F8" s="33" t="s">
        <v>25</v>
      </c>
      <c r="G8" s="33" t="s">
        <v>25</v>
      </c>
      <c r="H8" s="33">
        <v>0</v>
      </c>
      <c r="I8" s="33">
        <v>0</v>
      </c>
      <c r="J8" s="33">
        <v>0</v>
      </c>
      <c r="K8" s="33">
        <v>1</v>
      </c>
      <c r="L8" s="33" t="s">
        <v>25</v>
      </c>
      <c r="M8" s="33">
        <v>8</v>
      </c>
      <c r="N8" s="33">
        <v>2</v>
      </c>
      <c r="O8" s="33">
        <v>4</v>
      </c>
      <c r="P8" s="33">
        <v>16</v>
      </c>
      <c r="Q8" s="34">
        <f t="shared" si="0"/>
        <v>31</v>
      </c>
      <c r="R8" s="35">
        <v>0.013888888888888888</v>
      </c>
      <c r="S8" s="36">
        <v>0.045162037037037035</v>
      </c>
      <c r="T8" s="36">
        <f t="shared" si="1"/>
        <v>0.03127314814814815</v>
      </c>
      <c r="U8" s="37">
        <v>0.00034722222222222224</v>
      </c>
      <c r="V8" s="28">
        <f t="shared" si="2"/>
        <v>0.030925925925925926</v>
      </c>
      <c r="W8" s="38">
        <f t="shared" si="3"/>
        <v>0.052453703703703704</v>
      </c>
    </row>
    <row r="9" spans="2:23" ht="12.75">
      <c r="B9" s="30">
        <v>18</v>
      </c>
      <c r="C9" s="33">
        <v>4</v>
      </c>
      <c r="D9" s="32" t="s">
        <v>56</v>
      </c>
      <c r="E9" s="32"/>
      <c r="F9" s="33" t="s">
        <v>25</v>
      </c>
      <c r="G9" s="33" t="s">
        <v>25</v>
      </c>
      <c r="H9" s="33">
        <v>0</v>
      </c>
      <c r="I9" s="33">
        <v>0</v>
      </c>
      <c r="J9" s="33">
        <v>0</v>
      </c>
      <c r="K9" s="33">
        <v>3</v>
      </c>
      <c r="L9" s="33" t="s">
        <v>25</v>
      </c>
      <c r="M9" s="33">
        <v>0</v>
      </c>
      <c r="N9" s="33">
        <v>12</v>
      </c>
      <c r="O9" s="33">
        <v>0</v>
      </c>
      <c r="P9" s="33">
        <v>8</v>
      </c>
      <c r="Q9" s="34">
        <f t="shared" si="0"/>
        <v>23</v>
      </c>
      <c r="R9" s="39">
        <v>0.0194444444444444</v>
      </c>
      <c r="S9" s="36">
        <v>0.05600694444444445</v>
      </c>
      <c r="T9" s="36">
        <f t="shared" si="1"/>
        <v>0.03656250000000005</v>
      </c>
      <c r="U9" s="37">
        <v>0</v>
      </c>
      <c r="V9" s="28">
        <f t="shared" si="2"/>
        <v>0.03656250000000005</v>
      </c>
      <c r="W9" s="38">
        <f t="shared" si="3"/>
        <v>0.052534722222222274</v>
      </c>
    </row>
    <row r="10" spans="2:23" ht="12.75">
      <c r="B10" s="30">
        <v>20</v>
      </c>
      <c r="C10" s="33">
        <v>5</v>
      </c>
      <c r="D10" s="32" t="s">
        <v>57</v>
      </c>
      <c r="E10" s="32"/>
      <c r="F10" s="33" t="s">
        <v>25</v>
      </c>
      <c r="G10" s="33" t="s">
        <v>25</v>
      </c>
      <c r="H10" s="33">
        <v>0</v>
      </c>
      <c r="I10" s="33">
        <v>0</v>
      </c>
      <c r="J10" s="33">
        <v>2</v>
      </c>
      <c r="K10" s="33">
        <v>3</v>
      </c>
      <c r="L10" s="33" t="s">
        <v>25</v>
      </c>
      <c r="M10" s="33">
        <v>13</v>
      </c>
      <c r="N10" s="33">
        <v>6</v>
      </c>
      <c r="O10" s="33">
        <v>3</v>
      </c>
      <c r="P10" s="33">
        <v>20</v>
      </c>
      <c r="Q10" s="34">
        <f t="shared" si="0"/>
        <v>47</v>
      </c>
      <c r="R10" s="35">
        <v>0.0222222222222222</v>
      </c>
      <c r="S10" s="36">
        <v>0.048495370370370376</v>
      </c>
      <c r="T10" s="36">
        <f t="shared" si="1"/>
        <v>0.026273148148148177</v>
      </c>
      <c r="U10" s="37">
        <v>0</v>
      </c>
      <c r="V10" s="28">
        <f t="shared" si="2"/>
        <v>0.026273148148148177</v>
      </c>
      <c r="W10" s="38">
        <f t="shared" si="3"/>
        <v>0.05891203703703707</v>
      </c>
    </row>
    <row r="11" spans="2:23" ht="12.75">
      <c r="B11" s="55">
        <v>22</v>
      </c>
      <c r="C11" s="56">
        <v>6</v>
      </c>
      <c r="D11" s="57" t="s">
        <v>58</v>
      </c>
      <c r="E11" s="58"/>
      <c r="F11" s="56" t="s">
        <v>25</v>
      </c>
      <c r="G11" s="56" t="s">
        <v>25</v>
      </c>
      <c r="H11" s="59">
        <v>1</v>
      </c>
      <c r="I11" s="56">
        <v>0</v>
      </c>
      <c r="J11" s="59">
        <v>2</v>
      </c>
      <c r="K11" s="59">
        <v>2</v>
      </c>
      <c r="L11" s="56" t="s">
        <v>25</v>
      </c>
      <c r="M11" s="59">
        <v>10</v>
      </c>
      <c r="N11" s="59">
        <v>3</v>
      </c>
      <c r="O11" s="59">
        <v>6</v>
      </c>
      <c r="P11" s="59">
        <v>18</v>
      </c>
      <c r="Q11" s="34">
        <f t="shared" si="0"/>
        <v>42</v>
      </c>
      <c r="R11" s="39">
        <v>0.024999999999999998</v>
      </c>
      <c r="S11" s="36">
        <v>0.06778935185185185</v>
      </c>
      <c r="T11" s="36">
        <f t="shared" si="1"/>
        <v>0.042789351851851856</v>
      </c>
      <c r="U11" s="37">
        <v>0</v>
      </c>
      <c r="V11" s="28">
        <f t="shared" si="2"/>
        <v>0.042789351851851856</v>
      </c>
      <c r="W11" s="38">
        <f t="shared" si="3"/>
        <v>0.07195601851851852</v>
      </c>
    </row>
    <row r="12" spans="2:23" ht="12.75">
      <c r="B12" s="60">
        <v>23</v>
      </c>
      <c r="C12" s="61">
        <v>7</v>
      </c>
      <c r="D12" s="62" t="s">
        <v>59</v>
      </c>
      <c r="E12" s="13"/>
      <c r="F12" s="61" t="s">
        <v>25</v>
      </c>
      <c r="G12" s="61" t="s">
        <v>25</v>
      </c>
      <c r="H12" s="63">
        <v>1</v>
      </c>
      <c r="I12" s="61">
        <v>0</v>
      </c>
      <c r="J12" s="63">
        <v>2</v>
      </c>
      <c r="K12" s="63">
        <v>1</v>
      </c>
      <c r="L12" s="61" t="s">
        <v>25</v>
      </c>
      <c r="M12" s="63">
        <v>8</v>
      </c>
      <c r="N12" s="63">
        <v>11</v>
      </c>
      <c r="O12" s="63">
        <v>6</v>
      </c>
      <c r="P12" s="63">
        <v>8</v>
      </c>
      <c r="Q12" s="43">
        <v>37</v>
      </c>
      <c r="R12" s="44">
        <v>0.02638888888888889</v>
      </c>
      <c r="S12" s="45">
        <v>0.07946759259259259</v>
      </c>
      <c r="T12" s="45">
        <f>S12-R12</f>
        <v>0.0530787037037037</v>
      </c>
      <c r="U12" s="46">
        <v>0</v>
      </c>
      <c r="V12" s="47">
        <f>S12-R12-U12</f>
        <v>0.0530787037037037</v>
      </c>
      <c r="W12" s="48">
        <f>(S12-R12)-U12+TIME(0,Q12,0)</f>
        <v>0.07877314814814815</v>
      </c>
    </row>
    <row r="13" spans="2:23" ht="12.75"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5"/>
      <c r="R13" s="67"/>
      <c r="S13" s="51"/>
      <c r="T13" s="51"/>
      <c r="U13" s="51"/>
      <c r="V13" s="51"/>
      <c r="W13" s="51"/>
    </row>
    <row r="14" spans="2:23" ht="12.75">
      <c r="B14" s="1" t="s">
        <v>60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2.75">
      <c r="B15" s="2"/>
      <c r="C15" s="3"/>
      <c r="D15" s="4"/>
      <c r="E15" s="4"/>
      <c r="F15" s="5" t="s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 t="s">
        <v>2</v>
      </c>
      <c r="S15" s="7" t="s">
        <v>3</v>
      </c>
      <c r="T15" s="7" t="s">
        <v>4</v>
      </c>
      <c r="U15" s="8" t="s">
        <v>5</v>
      </c>
      <c r="V15" s="9" t="s">
        <v>4</v>
      </c>
      <c r="W15" s="10" t="s">
        <v>6</v>
      </c>
    </row>
    <row r="16" spans="2:23" ht="12.75">
      <c r="B16" s="68" t="s">
        <v>7</v>
      </c>
      <c r="C16" s="69" t="s">
        <v>8</v>
      </c>
      <c r="D16" s="70" t="s">
        <v>9</v>
      </c>
      <c r="E16" s="70"/>
      <c r="F16" s="71" t="s">
        <v>11</v>
      </c>
      <c r="G16" s="71" t="s">
        <v>12</v>
      </c>
      <c r="H16" s="71" t="s">
        <v>13</v>
      </c>
      <c r="I16" s="71" t="s">
        <v>14</v>
      </c>
      <c r="J16" s="71" t="s">
        <v>15</v>
      </c>
      <c r="K16" s="71" t="s">
        <v>16</v>
      </c>
      <c r="L16" s="71" t="s">
        <v>17</v>
      </c>
      <c r="M16" s="71" t="s">
        <v>18</v>
      </c>
      <c r="N16" s="71" t="s">
        <v>19</v>
      </c>
      <c r="O16" s="71" t="s">
        <v>20</v>
      </c>
      <c r="P16" s="71" t="s">
        <v>21</v>
      </c>
      <c r="Q16" s="72" t="s">
        <v>22</v>
      </c>
      <c r="R16" s="73"/>
      <c r="S16" s="74"/>
      <c r="T16" s="74"/>
      <c r="U16" s="75"/>
      <c r="V16" s="76"/>
      <c r="W16" s="77"/>
    </row>
    <row r="17" spans="2:23" ht="12.75">
      <c r="B17" s="20">
        <v>17</v>
      </c>
      <c r="C17" s="5">
        <v>1</v>
      </c>
      <c r="D17" s="78" t="s">
        <v>61</v>
      </c>
      <c r="E17" s="32" t="s">
        <v>24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3"/>
      <c r="R17" s="52"/>
      <c r="S17" s="26"/>
      <c r="T17" s="26"/>
      <c r="U17" s="27"/>
      <c r="V17" s="53"/>
      <c r="W17" s="29"/>
    </row>
    <row r="18" spans="2:23" ht="12.75">
      <c r="B18" s="30">
        <v>19</v>
      </c>
      <c r="C18" s="33">
        <v>2</v>
      </c>
      <c r="D18" s="57" t="s">
        <v>62</v>
      </c>
      <c r="E18" s="32" t="s">
        <v>24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5"/>
      <c r="S18" s="36"/>
      <c r="T18" s="36"/>
      <c r="U18" s="37"/>
      <c r="V18" s="28"/>
      <c r="W18" s="38"/>
    </row>
    <row r="19" spans="2:23" ht="12.75">
      <c r="B19" s="40">
        <v>21</v>
      </c>
      <c r="C19" s="42">
        <v>3</v>
      </c>
      <c r="D19" s="62" t="s">
        <v>63</v>
      </c>
      <c r="E19" s="3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4"/>
      <c r="S19" s="45"/>
      <c r="T19" s="45"/>
      <c r="U19" s="46"/>
      <c r="V19" s="47"/>
      <c r="W19" s="48"/>
    </row>
    <row r="20" spans="2:23" ht="12.75">
      <c r="B20" s="64"/>
      <c r="C20" s="6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5"/>
      <c r="R20" s="67"/>
      <c r="S20" s="51"/>
      <c r="T20" s="51"/>
      <c r="U20" s="51"/>
      <c r="V20" s="51"/>
      <c r="W20" s="51"/>
    </row>
    <row r="21" spans="2:23" ht="12.75">
      <c r="B21" s="64"/>
      <c r="C21" s="64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5"/>
      <c r="R21" s="67"/>
      <c r="S21" s="51"/>
      <c r="T21" s="51"/>
      <c r="U21" s="51"/>
      <c r="V21" s="51"/>
      <c r="W21" s="51"/>
    </row>
    <row r="22" spans="2:23" ht="12.75">
      <c r="B22" s="64"/>
      <c r="C22" s="64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5"/>
      <c r="R22" s="67"/>
      <c r="S22" s="51"/>
      <c r="T22" s="51"/>
      <c r="U22" s="51"/>
      <c r="V22" s="51"/>
      <c r="W22" s="51"/>
    </row>
    <row r="23" spans="4:23" ht="12.75">
      <c r="D23" t="s">
        <v>33</v>
      </c>
      <c r="E23" s="50"/>
      <c r="F23" s="50"/>
      <c r="G23" s="50"/>
      <c r="Q23" s="50"/>
      <c r="R23" s="50"/>
      <c r="S23" s="50"/>
      <c r="T23" s="50"/>
      <c r="U23" s="50"/>
      <c r="V23" s="50"/>
      <c r="W23" s="50"/>
    </row>
    <row r="24" spans="4:23" ht="12.75">
      <c r="D24" t="s">
        <v>34</v>
      </c>
      <c r="E24" s="50"/>
      <c r="F24" s="50"/>
      <c r="G24" s="50"/>
      <c r="Q24" s="50"/>
      <c r="R24" s="50"/>
      <c r="S24" s="50"/>
      <c r="T24" s="50"/>
      <c r="U24" s="50"/>
      <c r="V24" s="50"/>
      <c r="W24" s="50"/>
    </row>
    <row r="25" spans="4:23" ht="12.75">
      <c r="D25" t="s">
        <v>35</v>
      </c>
      <c r="E25" s="50"/>
      <c r="F25" s="50"/>
      <c r="G25" s="50"/>
      <c r="Q25" s="50"/>
      <c r="R25" s="50"/>
      <c r="S25" s="50"/>
      <c r="T25" s="50"/>
      <c r="U25" s="50"/>
      <c r="V25" s="50"/>
      <c r="W25" s="50"/>
    </row>
    <row r="26" spans="4:23" ht="12.75">
      <c r="D26" t="s">
        <v>36</v>
      </c>
      <c r="E26" s="50"/>
      <c r="F26" s="50"/>
      <c r="G26" s="50"/>
      <c r="Q26" s="50"/>
      <c r="R26" s="50"/>
      <c r="S26" s="50"/>
      <c r="T26" s="50"/>
      <c r="U26" s="50"/>
      <c r="V26" s="50"/>
      <c r="W26" s="50"/>
    </row>
    <row r="27" spans="4:7" ht="12.75">
      <c r="D27" t="s">
        <v>37</v>
      </c>
      <c r="E27" s="50"/>
      <c r="F27" s="50"/>
      <c r="G27" s="50"/>
    </row>
    <row r="28" spans="4:7" ht="12.75">
      <c r="D28" t="s">
        <v>38</v>
      </c>
      <c r="E28" s="50"/>
      <c r="F28" s="50"/>
      <c r="G28" s="50"/>
    </row>
    <row r="29" spans="4:7" ht="12.75">
      <c r="D29" t="s">
        <v>39</v>
      </c>
      <c r="E29" s="50"/>
      <c r="F29" s="50"/>
      <c r="G29" s="50"/>
    </row>
    <row r="30" spans="4:7" ht="12.75">
      <c r="D30" t="s">
        <v>40</v>
      </c>
      <c r="E30" s="50"/>
      <c r="F30" s="50"/>
      <c r="G30" s="50"/>
    </row>
    <row r="31" spans="4:7" ht="12.75">
      <c r="D31" t="s">
        <v>41</v>
      </c>
      <c r="E31" s="50"/>
      <c r="F31" s="50"/>
      <c r="G31" s="50"/>
    </row>
    <row r="32" spans="4:7" ht="12.75">
      <c r="D32" t="s">
        <v>42</v>
      </c>
      <c r="E32" s="50"/>
      <c r="F32" s="50"/>
      <c r="G32" s="50"/>
    </row>
    <row r="33" spans="4:7" ht="12.75">
      <c r="D33" t="s">
        <v>43</v>
      </c>
      <c r="E33" s="50"/>
      <c r="F33" s="50"/>
      <c r="G33" s="50"/>
    </row>
    <row r="34" spans="4:7" ht="12.75">
      <c r="D34" t="s">
        <v>44</v>
      </c>
      <c r="E34" s="50"/>
      <c r="F34" s="50"/>
      <c r="G34" s="50"/>
    </row>
  </sheetData>
  <sheetProtection selectLockedCells="1" selectUnlockedCells="1"/>
  <mergeCells count="4">
    <mergeCell ref="B3:W3"/>
    <mergeCell ref="F4:Q4"/>
    <mergeCell ref="B14:W14"/>
    <mergeCell ref="F15:Q1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Uhlirova</dc:creator>
  <cp:keywords/>
  <dc:description/>
  <cp:lastModifiedBy>Open Office</cp:lastModifiedBy>
  <dcterms:created xsi:type="dcterms:W3CDTF">2019-11-26T07:15:57Z</dcterms:created>
  <dcterms:modified xsi:type="dcterms:W3CDTF">2021-04-19T22:32:23Z</dcterms:modified>
  <cp:category/>
  <cp:version/>
  <cp:contentType/>
  <cp:contentStatus/>
  <cp:revision>2</cp:revision>
</cp:coreProperties>
</file>