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19\MCR\"/>
    </mc:Choice>
  </mc:AlternateContent>
  <xr:revisionPtr revIDLastSave="0" documentId="13_ncr:1_{A152F024-7A83-4E28-AF55-ACC3E347C1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žákyně" sheetId="1" r:id="rId1"/>
    <sheet name="žáci" sheetId="2" r:id="rId2"/>
    <sheet name="ženy" sheetId="3" r:id="rId3"/>
    <sheet name="muži" sheetId="4" r:id="rId4"/>
  </sheets>
  <definedNames>
    <definedName name="_xlnm._FilterDatabase" localSheetId="3" hidden="1">muži!$B$1:$P$23</definedName>
    <definedName name="_xlnm._FilterDatabase" localSheetId="1" hidden="1">žáci!$B$1:$P$20</definedName>
    <definedName name="_xlnm._FilterDatabase" localSheetId="0" hidden="1">žákyně!$B$1:$P$21</definedName>
    <definedName name="_xlnm._FilterDatabase" localSheetId="2" hidden="1">ženy!$B$1:$P$15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4" l="1"/>
  <c r="N23" i="4" s="1"/>
  <c r="P23" i="4" s="1"/>
  <c r="I23" i="4"/>
  <c r="M22" i="4"/>
  <c r="N22" i="4" s="1"/>
  <c r="I22" i="4"/>
  <c r="M21" i="4"/>
  <c r="N21" i="4" s="1"/>
  <c r="P21" i="4" s="1"/>
  <c r="I21" i="4"/>
  <c r="M20" i="4"/>
  <c r="N20" i="4" s="1"/>
  <c r="I20" i="4"/>
  <c r="M19" i="4"/>
  <c r="N19" i="4" s="1"/>
  <c r="P19" i="4" s="1"/>
  <c r="I19" i="4"/>
  <c r="M18" i="4"/>
  <c r="N18" i="4" s="1"/>
  <c r="I18" i="4"/>
  <c r="M17" i="4"/>
  <c r="N17" i="4" s="1"/>
  <c r="P17" i="4" s="1"/>
  <c r="I17" i="4"/>
  <c r="M16" i="4"/>
  <c r="N16" i="4" s="1"/>
  <c r="I16" i="4"/>
  <c r="M15" i="4"/>
  <c r="N15" i="4" s="1"/>
  <c r="P15" i="4" s="1"/>
  <c r="I15" i="4"/>
  <c r="M14" i="4"/>
  <c r="N14" i="4" s="1"/>
  <c r="I14" i="4"/>
  <c r="M13" i="4"/>
  <c r="N13" i="4" s="1"/>
  <c r="P13" i="4" s="1"/>
  <c r="I13" i="4"/>
  <c r="M12" i="4"/>
  <c r="N12" i="4" s="1"/>
  <c r="I12" i="4"/>
  <c r="M11" i="4"/>
  <c r="N11" i="4" s="1"/>
  <c r="P11" i="4" s="1"/>
  <c r="I11" i="4"/>
  <c r="M10" i="4"/>
  <c r="N10" i="4" s="1"/>
  <c r="I10" i="4"/>
  <c r="M9" i="4"/>
  <c r="N9" i="4" s="1"/>
  <c r="P9" i="4" s="1"/>
  <c r="I9" i="4"/>
  <c r="M8" i="4"/>
  <c r="N8" i="4" s="1"/>
  <c r="I8" i="4"/>
  <c r="M7" i="4"/>
  <c r="N7" i="4" s="1"/>
  <c r="P7" i="4" s="1"/>
  <c r="I7" i="4"/>
  <c r="M6" i="4"/>
  <c r="N6" i="4" s="1"/>
  <c r="I6" i="4"/>
  <c r="M5" i="4"/>
  <c r="N5" i="4" s="1"/>
  <c r="P5" i="4" s="1"/>
  <c r="I5" i="4"/>
  <c r="M4" i="4"/>
  <c r="N4" i="4" s="1"/>
  <c r="I4" i="4"/>
  <c r="M3" i="4"/>
  <c r="N3" i="4" s="1"/>
  <c r="P3" i="4" s="1"/>
  <c r="I3" i="4"/>
  <c r="M2" i="4"/>
  <c r="N2" i="4" s="1"/>
  <c r="P2" i="4" s="1"/>
  <c r="I2" i="4"/>
  <c r="M15" i="3"/>
  <c r="N15" i="3" s="1"/>
  <c r="I15" i="3"/>
  <c r="M14" i="3"/>
  <c r="N14" i="3" s="1"/>
  <c r="I14" i="3"/>
  <c r="M13" i="3"/>
  <c r="N13" i="3" s="1"/>
  <c r="P13" i="3" s="1"/>
  <c r="I13" i="3"/>
  <c r="M12" i="3"/>
  <c r="N12" i="3" s="1"/>
  <c r="I12" i="3"/>
  <c r="M11" i="3"/>
  <c r="N11" i="3" s="1"/>
  <c r="I11" i="3"/>
  <c r="M10" i="3"/>
  <c r="N10" i="3" s="1"/>
  <c r="I10" i="3"/>
  <c r="M9" i="3"/>
  <c r="N9" i="3" s="1"/>
  <c r="P9" i="3" s="1"/>
  <c r="I9" i="3"/>
  <c r="M8" i="3"/>
  <c r="N8" i="3" s="1"/>
  <c r="I8" i="3"/>
  <c r="M7" i="3"/>
  <c r="N7" i="3" s="1"/>
  <c r="I7" i="3"/>
  <c r="M6" i="3"/>
  <c r="N6" i="3" s="1"/>
  <c r="I6" i="3"/>
  <c r="M5" i="3"/>
  <c r="N5" i="3" s="1"/>
  <c r="P5" i="3" s="1"/>
  <c r="I5" i="3"/>
  <c r="M4" i="3"/>
  <c r="N4" i="3" s="1"/>
  <c r="I4" i="3"/>
  <c r="M3" i="3"/>
  <c r="N3" i="3" s="1"/>
  <c r="I3" i="3"/>
  <c r="M2" i="3"/>
  <c r="N2" i="3" s="1"/>
  <c r="I2" i="3"/>
  <c r="M20" i="2"/>
  <c r="N20" i="2" s="1"/>
  <c r="I20" i="2"/>
  <c r="M19" i="2"/>
  <c r="N19" i="2" s="1"/>
  <c r="I19" i="2"/>
  <c r="M18" i="2"/>
  <c r="N18" i="2" s="1"/>
  <c r="I18" i="2"/>
  <c r="M17" i="2"/>
  <c r="N17" i="2" s="1"/>
  <c r="I17" i="2"/>
  <c r="M16" i="2"/>
  <c r="N16" i="2" s="1"/>
  <c r="I16" i="2"/>
  <c r="M15" i="2"/>
  <c r="N15" i="2" s="1"/>
  <c r="I15" i="2"/>
  <c r="M14" i="2"/>
  <c r="N14" i="2" s="1"/>
  <c r="I14" i="2"/>
  <c r="M13" i="2"/>
  <c r="N13" i="2" s="1"/>
  <c r="I13" i="2"/>
  <c r="M12" i="2"/>
  <c r="N12" i="2" s="1"/>
  <c r="I12" i="2"/>
  <c r="M11" i="2"/>
  <c r="N11" i="2" s="1"/>
  <c r="I11" i="2"/>
  <c r="M10" i="2"/>
  <c r="N10" i="2" s="1"/>
  <c r="I10" i="2"/>
  <c r="M9" i="2"/>
  <c r="N9" i="2" s="1"/>
  <c r="I9" i="2"/>
  <c r="M8" i="2"/>
  <c r="N8" i="2" s="1"/>
  <c r="I8" i="2"/>
  <c r="M7" i="2"/>
  <c r="N7" i="2" s="1"/>
  <c r="I7" i="2"/>
  <c r="M6" i="2"/>
  <c r="N6" i="2" s="1"/>
  <c r="I6" i="2"/>
  <c r="M5" i="2"/>
  <c r="N5" i="2" s="1"/>
  <c r="I5" i="2"/>
  <c r="M4" i="2"/>
  <c r="N4" i="2" s="1"/>
  <c r="I4" i="2"/>
  <c r="M3" i="2"/>
  <c r="N3" i="2" s="1"/>
  <c r="I3" i="2"/>
  <c r="M2" i="2"/>
  <c r="N2" i="2" s="1"/>
  <c r="P2" i="2" s="1"/>
  <c r="I2" i="2"/>
  <c r="M21" i="1"/>
  <c r="N21" i="1" s="1"/>
  <c r="I21" i="1"/>
  <c r="M20" i="1"/>
  <c r="N20" i="1" s="1"/>
  <c r="I20" i="1"/>
  <c r="M19" i="1"/>
  <c r="N19" i="1" s="1"/>
  <c r="I19" i="1"/>
  <c r="M18" i="1"/>
  <c r="N18" i="1" s="1"/>
  <c r="I18" i="1"/>
  <c r="M17" i="1"/>
  <c r="N17" i="1" s="1"/>
  <c r="I17" i="1"/>
  <c r="N16" i="1"/>
  <c r="M16" i="1"/>
  <c r="I16" i="1"/>
  <c r="M15" i="1"/>
  <c r="N15" i="1" s="1"/>
  <c r="I15" i="1"/>
  <c r="M14" i="1"/>
  <c r="N14" i="1" s="1"/>
  <c r="I14" i="1"/>
  <c r="M13" i="1"/>
  <c r="N13" i="1" s="1"/>
  <c r="I13" i="1"/>
  <c r="M12" i="1"/>
  <c r="N12" i="1" s="1"/>
  <c r="I12" i="1"/>
  <c r="M11" i="1"/>
  <c r="N11" i="1" s="1"/>
  <c r="I11" i="1"/>
  <c r="M10" i="1"/>
  <c r="N10" i="1" s="1"/>
  <c r="I10" i="1"/>
  <c r="M9" i="1"/>
  <c r="N9" i="1" s="1"/>
  <c r="P9" i="1" s="1"/>
  <c r="I9" i="1"/>
  <c r="M8" i="1"/>
  <c r="N8" i="1" s="1"/>
  <c r="I8" i="1"/>
  <c r="M7" i="1"/>
  <c r="N7" i="1" s="1"/>
  <c r="P7" i="1" s="1"/>
  <c r="I7" i="1"/>
  <c r="M6" i="1"/>
  <c r="N6" i="1" s="1"/>
  <c r="I6" i="1"/>
  <c r="M5" i="1"/>
  <c r="N5" i="1" s="1"/>
  <c r="P5" i="1" s="1"/>
  <c r="I5" i="1"/>
  <c r="M4" i="1"/>
  <c r="N4" i="1" s="1"/>
  <c r="I4" i="1"/>
  <c r="M3" i="1"/>
  <c r="N3" i="1" s="1"/>
  <c r="P3" i="1" s="1"/>
  <c r="I3" i="1"/>
  <c r="M2" i="1"/>
  <c r="N2" i="1" s="1"/>
  <c r="I2" i="1"/>
  <c r="P7" i="3" l="1"/>
  <c r="P4" i="3"/>
  <c r="P6" i="3"/>
  <c r="P8" i="3"/>
  <c r="P10" i="3"/>
  <c r="P12" i="3"/>
  <c r="P14" i="3"/>
  <c r="P3" i="2"/>
  <c r="P5" i="2"/>
  <c r="P7" i="2"/>
  <c r="P9" i="2"/>
  <c r="P11" i="2"/>
  <c r="P13" i="2"/>
  <c r="P15" i="2"/>
  <c r="P17" i="2"/>
  <c r="P19" i="2"/>
  <c r="P4" i="1"/>
  <c r="P6" i="1"/>
  <c r="P10" i="1"/>
  <c r="P2" i="1"/>
  <c r="P8" i="1"/>
  <c r="P11" i="1"/>
  <c r="P11" i="3"/>
  <c r="P2" i="3"/>
  <c r="P13" i="1"/>
  <c r="P17" i="1"/>
  <c r="P21" i="1"/>
  <c r="P3" i="3"/>
  <c r="P15" i="3"/>
  <c r="P16" i="1"/>
  <c r="P15" i="1"/>
  <c r="P4" i="4"/>
  <c r="P6" i="4"/>
  <c r="P8" i="4"/>
  <c r="P10" i="4"/>
  <c r="P12" i="4"/>
  <c r="P14" i="4"/>
  <c r="P16" i="4"/>
  <c r="P18" i="4"/>
  <c r="P20" i="4"/>
  <c r="P22" i="4"/>
  <c r="P12" i="1"/>
  <c r="P20" i="1"/>
  <c r="P19" i="1"/>
  <c r="P14" i="1"/>
  <c r="P18" i="1"/>
  <c r="P4" i="2"/>
  <c r="P6" i="2"/>
  <c r="P8" i="2"/>
  <c r="P10" i="2"/>
  <c r="P12" i="2"/>
  <c r="P14" i="2"/>
  <c r="P16" i="2"/>
  <c r="P18" i="2"/>
  <c r="P20" i="2"/>
</calcChain>
</file>

<file path=xl/sharedStrings.xml><?xml version="1.0" encoding="utf-8"?>
<sst xmlns="http://schemas.openxmlformats.org/spreadsheetml/2006/main" count="360" uniqueCount="149">
  <si>
    <t>Konečné pořadí</t>
  </si>
  <si>
    <t>čip</t>
  </si>
  <si>
    <t>Testné 
15 sec</t>
  </si>
  <si>
    <t xml:space="preserve">Příjmení </t>
  </si>
  <si>
    <t>Jméno</t>
  </si>
  <si>
    <t>Ročník</t>
  </si>
  <si>
    <t>Oddíl</t>
  </si>
  <si>
    <t>Kategorie</t>
  </si>
  <si>
    <t>kontrola čipu</t>
  </si>
  <si>
    <t>SIID</t>
  </si>
  <si>
    <t>Start time</t>
  </si>
  <si>
    <t>Finish time</t>
  </si>
  <si>
    <t>Run time</t>
  </si>
  <si>
    <t>Run + trestné</t>
  </si>
  <si>
    <t>Ztáta na 
vítěze</t>
  </si>
  <si>
    <t>Buncová</t>
  </si>
  <si>
    <t>Cienciala</t>
  </si>
  <si>
    <t>Klára</t>
  </si>
  <si>
    <t>Nowaková</t>
  </si>
  <si>
    <t>Dominik</t>
  </si>
  <si>
    <t>Jana</t>
  </si>
  <si>
    <t>MSK Orlová</t>
  </si>
  <si>
    <t>žáci</t>
  </si>
  <si>
    <t>žákyně</t>
  </si>
  <si>
    <t>TOM-KČT Kralupy</t>
  </si>
  <si>
    <t>ženy</t>
  </si>
  <si>
    <t>Škrabálek</t>
  </si>
  <si>
    <t>Ondřej</t>
  </si>
  <si>
    <t>Wagnerová</t>
  </si>
  <si>
    <t>Magdaléna</t>
  </si>
  <si>
    <t>Babulíková</t>
  </si>
  <si>
    <t>Ema</t>
  </si>
  <si>
    <t>ZŠ Kynšperk</t>
  </si>
  <si>
    <t>TOM Tuláci Frýdek Místek</t>
  </si>
  <si>
    <t>Branny</t>
  </si>
  <si>
    <t>Michal</t>
  </si>
  <si>
    <t>Oušková</t>
  </si>
  <si>
    <t>Rosáková</t>
  </si>
  <si>
    <t>Blanka</t>
  </si>
  <si>
    <t>Břenek</t>
  </si>
  <si>
    <t>Josef</t>
  </si>
  <si>
    <t>TOM Práčata Rapšach</t>
  </si>
  <si>
    <t>Marie</t>
  </si>
  <si>
    <t>Kůrka</t>
  </si>
  <si>
    <t>Jan</t>
  </si>
  <si>
    <t>Dvořáková</t>
  </si>
  <si>
    <t>Tereza</t>
  </si>
  <si>
    <t>Popová</t>
  </si>
  <si>
    <t>Machek</t>
  </si>
  <si>
    <t>Václav</t>
  </si>
  <si>
    <t>Fúsek</t>
  </si>
  <si>
    <t>Lisníková</t>
  </si>
  <si>
    <t>Sára</t>
  </si>
  <si>
    <t>TOM Mikulášovice</t>
  </si>
  <si>
    <t>Kozelková</t>
  </si>
  <si>
    <t>Eliška</t>
  </si>
  <si>
    <t>Kreibich</t>
  </si>
  <si>
    <t>Daniel</t>
  </si>
  <si>
    <t>Paluchová</t>
  </si>
  <si>
    <t>Petra</t>
  </si>
  <si>
    <t>Fúsková</t>
  </si>
  <si>
    <t>Květa</t>
  </si>
  <si>
    <t>Kuczera</t>
  </si>
  <si>
    <t>Tomáš</t>
  </si>
  <si>
    <t>Badurová</t>
  </si>
  <si>
    <t>Lucie</t>
  </si>
  <si>
    <t>Zvěřina</t>
  </si>
  <si>
    <t>Jakub</t>
  </si>
  <si>
    <t>Pázlerová</t>
  </si>
  <si>
    <t>Žahourová</t>
  </si>
  <si>
    <t>Karolína</t>
  </si>
  <si>
    <t>Jordanová</t>
  </si>
  <si>
    <t>Julie</t>
  </si>
  <si>
    <t>Váňa</t>
  </si>
  <si>
    <t>Matouš</t>
  </si>
  <si>
    <t>Gachová</t>
  </si>
  <si>
    <t>Daniela</t>
  </si>
  <si>
    <t>Šimáčková</t>
  </si>
  <si>
    <t>Simona</t>
  </si>
  <si>
    <t>Bolek</t>
  </si>
  <si>
    <t>Šimon</t>
  </si>
  <si>
    <t>Andrea</t>
  </si>
  <si>
    <t xml:space="preserve">Hrubá </t>
  </si>
  <si>
    <t>Silvie</t>
  </si>
  <si>
    <t>Husarik</t>
  </si>
  <si>
    <t>Procházková</t>
  </si>
  <si>
    <t>Ladislava</t>
  </si>
  <si>
    <t>TOM Pacov</t>
  </si>
  <si>
    <t>Beran</t>
  </si>
  <si>
    <t>Jaroslav</t>
  </si>
  <si>
    <t>Vilhelmová</t>
  </si>
  <si>
    <t>Eva</t>
  </si>
  <si>
    <t>Wybraniecová</t>
  </si>
  <si>
    <t>Vošahlík</t>
  </si>
  <si>
    <t>Kateřina</t>
  </si>
  <si>
    <t>Vozatárová</t>
  </si>
  <si>
    <t>Kykrychová</t>
  </si>
  <si>
    <t>Nela</t>
  </si>
  <si>
    <t>Korduliak</t>
  </si>
  <si>
    <t>Richard</t>
  </si>
  <si>
    <t>Homolková</t>
  </si>
  <si>
    <t>Homolka</t>
  </si>
  <si>
    <t>Štěpán</t>
  </si>
  <si>
    <t>Strnadová</t>
  </si>
  <si>
    <t>Markéta</t>
  </si>
  <si>
    <t>Kovařík</t>
  </si>
  <si>
    <t>Hronková</t>
  </si>
  <si>
    <t>Agáta</t>
  </si>
  <si>
    <t>Sodomková</t>
  </si>
  <si>
    <t>Váňová</t>
  </si>
  <si>
    <t>Vejražková</t>
  </si>
  <si>
    <t>Alice</t>
  </si>
  <si>
    <t>Vejrosta</t>
  </si>
  <si>
    <t>muži</t>
  </si>
  <si>
    <t>Karhan</t>
  </si>
  <si>
    <t>Zdeněk</t>
  </si>
  <si>
    <t>Pasterňák</t>
  </si>
  <si>
    <t>Gach</t>
  </si>
  <si>
    <t>Roman</t>
  </si>
  <si>
    <t>Koloničný</t>
  </si>
  <si>
    <t>Libor</t>
  </si>
  <si>
    <t>Maťaťa</t>
  </si>
  <si>
    <t>Viktor</t>
  </si>
  <si>
    <t>Fuksa</t>
  </si>
  <si>
    <t>Lukáš</t>
  </si>
  <si>
    <t>Bajtek</t>
  </si>
  <si>
    <t>Jiří</t>
  </si>
  <si>
    <t>Žlutý kvítek Palkovice</t>
  </si>
  <si>
    <t>Bílek</t>
  </si>
  <si>
    <t>Petr</t>
  </si>
  <si>
    <t>Kozelka</t>
  </si>
  <si>
    <t>Vojtěch</t>
  </si>
  <si>
    <t>Vágner</t>
  </si>
  <si>
    <t>Karel</t>
  </si>
  <si>
    <t>Novák</t>
  </si>
  <si>
    <t>Milan</t>
  </si>
  <si>
    <t>Sukač</t>
  </si>
  <si>
    <t>Vladan</t>
  </si>
  <si>
    <t>Kalousek</t>
  </si>
  <si>
    <t xml:space="preserve">Razima </t>
  </si>
  <si>
    <t>TOM Kamarádi Pacov</t>
  </si>
  <si>
    <t>Šnajder</t>
  </si>
  <si>
    <t xml:space="preserve">Wagner </t>
  </si>
  <si>
    <t>Hofman</t>
  </si>
  <si>
    <t>Ouška</t>
  </si>
  <si>
    <t>František</t>
  </si>
  <si>
    <t>Plicka</t>
  </si>
  <si>
    <t>Vaněk</t>
  </si>
  <si>
    <t>Vítězslav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</si>
</sst>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0"/>
      <name val="Arial"/>
    </font>
    <font>
      <sz val="10"/>
      <color rgb="FF444444"/>
      <name val="Arial"/>
    </font>
    <font>
      <sz val="11"/>
      <color rgb="FF000000"/>
      <name val="Calibri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21" fontId="2" fillId="0" borderId="0" xfId="0" applyNumberFormat="1" applyFont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21" fontId="3" fillId="6" borderId="0" xfId="0" applyNumberFormat="1" applyFont="1" applyFill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/>
    <xf numFmtId="0" fontId="3" fillId="3" borderId="0" xfId="0" applyFont="1" applyFill="1" applyAlignment="1">
      <alignment horizontal="right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21" fontId="5" fillId="0" borderId="0" xfId="0" applyNumberFormat="1" applyFont="1" applyAlignment="1">
      <alignment horizontal="right"/>
    </xf>
    <xf numFmtId="21" fontId="3" fillId="0" borderId="0" xfId="0" applyNumberFormat="1" applyFont="1" applyAlignment="1">
      <alignment horizontal="right"/>
    </xf>
    <xf numFmtId="21" fontId="3" fillId="0" borderId="0" xfId="0" applyNumberFormat="1" applyFont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/>
    <xf numFmtId="0" fontId="3" fillId="7" borderId="0" xfId="0" applyFont="1" applyFill="1" applyAlignment="1">
      <alignment horizontal="right"/>
    </xf>
    <xf numFmtId="21" fontId="3" fillId="7" borderId="0" xfId="0" applyNumberFormat="1" applyFont="1" applyFill="1" applyAlignment="1">
      <alignment horizontal="right"/>
    </xf>
    <xf numFmtId="0" fontId="5" fillId="0" borderId="0" xfId="0" applyFont="1" applyAlignment="1"/>
    <xf numFmtId="0" fontId="3" fillId="3" borderId="0" xfId="0" applyFont="1" applyFill="1" applyAlignment="1">
      <alignment horizontal="right"/>
    </xf>
    <xf numFmtId="21" fontId="3" fillId="7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0" xfId="0" applyFont="1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E21"/>
  <sheetViews>
    <sheetView tabSelected="1" workbookViewId="0">
      <selection activeCell="N28" sqref="N28"/>
    </sheetView>
  </sheetViews>
  <sheetFormatPr defaultColWidth="14.42578125" defaultRowHeight="15.75" customHeight="1" x14ac:dyDescent="0.2"/>
  <cols>
    <col min="1" max="1" width="10" customWidth="1"/>
    <col min="2" max="2" width="11.7109375" hidden="1" customWidth="1"/>
    <col min="3" max="3" width="9.7109375" customWidth="1"/>
    <col min="4" max="4" width="16.28515625" customWidth="1"/>
    <col min="5" max="5" width="13.5703125" customWidth="1"/>
    <col min="6" max="6" width="10.85546875" customWidth="1"/>
    <col min="7" max="7" width="21.85546875" customWidth="1"/>
    <col min="8" max="8" width="14.7109375" customWidth="1"/>
    <col min="9" max="9" width="13.28515625" hidden="1" customWidth="1"/>
    <col min="10" max="12" width="11.7109375" hidden="1" customWidth="1"/>
    <col min="13" max="13" width="7.85546875" customWidth="1"/>
    <col min="14" max="14" width="10.140625" customWidth="1"/>
    <col min="15" max="15" width="11.7109375" hidden="1" customWidth="1"/>
    <col min="16" max="16" width="11.140625" customWidth="1"/>
    <col min="17" max="31" width="11.7109375" customWidth="1"/>
  </cols>
  <sheetData>
    <row r="1" spans="1:31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1"/>
      <c r="P1" s="12" t="s">
        <v>14</v>
      </c>
      <c r="Q1" s="14"/>
      <c r="R1" s="15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5" x14ac:dyDescent="0.25">
      <c r="A2" s="16">
        <v>1</v>
      </c>
      <c r="B2" s="17">
        <v>2094543</v>
      </c>
      <c r="C2" s="18">
        <v>0</v>
      </c>
      <c r="D2" s="21" t="s">
        <v>18</v>
      </c>
      <c r="E2" s="21" t="s">
        <v>20</v>
      </c>
      <c r="F2" s="22">
        <v>2006</v>
      </c>
      <c r="G2" s="19" t="s">
        <v>21</v>
      </c>
      <c r="H2" s="17" t="s">
        <v>23</v>
      </c>
      <c r="I2" s="23">
        <f t="shared" ref="I2:I21" si="0">J2-B2</f>
        <v>0</v>
      </c>
      <c r="J2" s="23">
        <v>2094543</v>
      </c>
      <c r="K2" s="24">
        <v>0.48391203703703706</v>
      </c>
      <c r="L2" s="24">
        <v>0.4855902777777778</v>
      </c>
      <c r="M2" s="25">
        <f t="shared" ref="M2:M21" si="1">L2-K2</f>
        <v>1.678240740740744E-3</v>
      </c>
      <c r="N2" s="25">
        <f t="shared" ref="N2:N21" si="2">M2+C2*0.000173611111111111</f>
        <v>1.678240740740744E-3</v>
      </c>
      <c r="O2" s="26"/>
      <c r="P2" s="13">
        <f t="shared" ref="P2:P21" si="3">IF(N2="","",N2-$N$2)</f>
        <v>0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8"/>
    </row>
    <row r="3" spans="1:31" ht="15" x14ac:dyDescent="0.25">
      <c r="A3" s="16">
        <v>2</v>
      </c>
      <c r="B3" s="30">
        <v>2094521</v>
      </c>
      <c r="C3" s="18">
        <v>0</v>
      </c>
      <c r="D3" s="21" t="s">
        <v>30</v>
      </c>
      <c r="E3" s="21" t="s">
        <v>31</v>
      </c>
      <c r="F3" s="22">
        <v>2007</v>
      </c>
      <c r="G3" s="19" t="s">
        <v>33</v>
      </c>
      <c r="H3" s="17" t="s">
        <v>23</v>
      </c>
      <c r="I3" s="23">
        <f t="shared" si="0"/>
        <v>0</v>
      </c>
      <c r="J3" s="23">
        <v>2094521</v>
      </c>
      <c r="K3" s="24">
        <v>0.50083333333333335</v>
      </c>
      <c r="L3" s="24">
        <v>0.50265046296296301</v>
      </c>
      <c r="M3" s="25">
        <f t="shared" si="1"/>
        <v>1.8171296296296546E-3</v>
      </c>
      <c r="N3" s="25">
        <f t="shared" si="2"/>
        <v>1.8171296296296546E-3</v>
      </c>
      <c r="O3" s="31"/>
      <c r="P3" s="13">
        <f t="shared" si="3"/>
        <v>1.388888888889106E-4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1" ht="15" x14ac:dyDescent="0.25">
      <c r="A4" s="16">
        <v>3</v>
      </c>
      <c r="B4" s="17">
        <v>2094541</v>
      </c>
      <c r="C4" s="18">
        <v>0</v>
      </c>
      <c r="D4" s="32" t="s">
        <v>36</v>
      </c>
      <c r="E4" s="32" t="s">
        <v>17</v>
      </c>
      <c r="F4" s="22">
        <v>2005</v>
      </c>
      <c r="G4" s="19" t="s">
        <v>41</v>
      </c>
      <c r="H4" s="17" t="s">
        <v>23</v>
      </c>
      <c r="I4" s="23">
        <f t="shared" si="0"/>
        <v>0</v>
      </c>
      <c r="J4" s="23">
        <v>2094541</v>
      </c>
      <c r="K4" s="24">
        <v>0.41365740740740742</v>
      </c>
      <c r="L4" s="24">
        <v>0.41567129629629629</v>
      </c>
      <c r="M4" s="25">
        <f t="shared" si="1"/>
        <v>2.0138888888888706E-3</v>
      </c>
      <c r="N4" s="25">
        <f t="shared" si="2"/>
        <v>2.0138888888888706E-3</v>
      </c>
      <c r="O4" s="26"/>
      <c r="P4" s="13">
        <f t="shared" si="3"/>
        <v>3.356481481481266E-4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/>
    </row>
    <row r="5" spans="1:31" ht="15" x14ac:dyDescent="0.25">
      <c r="A5" s="16">
        <v>4</v>
      </c>
      <c r="B5" s="17">
        <v>2094542</v>
      </c>
      <c r="C5" s="18">
        <v>1</v>
      </c>
      <c r="D5" s="19" t="s">
        <v>45</v>
      </c>
      <c r="E5" s="19" t="s">
        <v>46</v>
      </c>
      <c r="F5" s="22">
        <v>2005</v>
      </c>
      <c r="G5" s="19" t="s">
        <v>41</v>
      </c>
      <c r="H5" s="17" t="s">
        <v>23</v>
      </c>
      <c r="I5" s="23">
        <f t="shared" si="0"/>
        <v>0</v>
      </c>
      <c r="J5" s="23">
        <v>2094542</v>
      </c>
      <c r="K5" s="24">
        <v>0.41333333333333333</v>
      </c>
      <c r="L5" s="24">
        <v>0.41524305555555557</v>
      </c>
      <c r="M5" s="25">
        <f t="shared" si="1"/>
        <v>1.9097222222222432E-3</v>
      </c>
      <c r="N5" s="25">
        <f t="shared" si="2"/>
        <v>2.0833333333333541E-3</v>
      </c>
      <c r="O5" s="26"/>
      <c r="P5" s="13">
        <f t="shared" si="3"/>
        <v>4.0509259259261009E-4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ht="15" x14ac:dyDescent="0.25">
      <c r="A6" s="16">
        <v>5</v>
      </c>
      <c r="B6" s="30">
        <v>2094520</v>
      </c>
      <c r="C6" s="18">
        <v>0</v>
      </c>
      <c r="D6" s="21" t="s">
        <v>51</v>
      </c>
      <c r="E6" s="21" t="s">
        <v>52</v>
      </c>
      <c r="F6" s="22">
        <v>2006</v>
      </c>
      <c r="G6" s="19" t="s">
        <v>33</v>
      </c>
      <c r="H6" s="17" t="s">
        <v>23</v>
      </c>
      <c r="I6" s="23">
        <f t="shared" si="0"/>
        <v>0</v>
      </c>
      <c r="J6" s="23">
        <v>2094520</v>
      </c>
      <c r="K6" s="24">
        <v>0.50031250000000005</v>
      </c>
      <c r="L6" s="24">
        <v>0.50240740740740741</v>
      </c>
      <c r="M6" s="25">
        <f t="shared" si="1"/>
        <v>2.0949074074073648E-3</v>
      </c>
      <c r="N6" s="25">
        <f t="shared" si="2"/>
        <v>2.0949074074073648E-3</v>
      </c>
      <c r="O6" s="31"/>
      <c r="P6" s="13">
        <f t="shared" si="3"/>
        <v>4.1666666666662078E-4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</row>
    <row r="7" spans="1:31" ht="15" x14ac:dyDescent="0.25">
      <c r="A7" s="16">
        <v>6</v>
      </c>
      <c r="B7" s="17">
        <v>2094545</v>
      </c>
      <c r="C7" s="18">
        <v>2</v>
      </c>
      <c r="D7" s="21" t="s">
        <v>58</v>
      </c>
      <c r="E7" s="21" t="s">
        <v>59</v>
      </c>
      <c r="F7" s="22">
        <v>2005</v>
      </c>
      <c r="G7" s="19" t="s">
        <v>21</v>
      </c>
      <c r="H7" s="17" t="s">
        <v>23</v>
      </c>
      <c r="I7" s="23">
        <f t="shared" si="0"/>
        <v>0</v>
      </c>
      <c r="J7" s="23">
        <v>2094545</v>
      </c>
      <c r="K7" s="24">
        <v>0.48347222222222225</v>
      </c>
      <c r="L7" s="24">
        <v>0.48547453703703702</v>
      </c>
      <c r="M7" s="25">
        <f t="shared" si="1"/>
        <v>2.0023148148147762E-3</v>
      </c>
      <c r="N7" s="25">
        <f t="shared" si="2"/>
        <v>2.3495370370369981E-3</v>
      </c>
      <c r="O7" s="26"/>
      <c r="P7" s="13">
        <f t="shared" si="3"/>
        <v>6.7129629629625407E-4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1" ht="15" x14ac:dyDescent="0.25">
      <c r="A8" s="16">
        <v>7</v>
      </c>
      <c r="B8" s="17">
        <v>2094536</v>
      </c>
      <c r="C8" s="18">
        <v>1</v>
      </c>
      <c r="D8" s="21" t="s">
        <v>64</v>
      </c>
      <c r="E8" s="21" t="s">
        <v>65</v>
      </c>
      <c r="F8" s="22">
        <v>2007</v>
      </c>
      <c r="G8" s="19" t="s">
        <v>21</v>
      </c>
      <c r="H8" s="17" t="s">
        <v>23</v>
      </c>
      <c r="I8" s="23">
        <f t="shared" si="0"/>
        <v>0</v>
      </c>
      <c r="J8" s="23">
        <v>2094536</v>
      </c>
      <c r="K8" s="24">
        <v>0.47030092592592593</v>
      </c>
      <c r="L8" s="24">
        <v>0.47251157407407407</v>
      </c>
      <c r="M8" s="25">
        <f t="shared" si="1"/>
        <v>2.2106481481481421E-3</v>
      </c>
      <c r="N8" s="25">
        <f t="shared" si="2"/>
        <v>2.3842592592592531E-3</v>
      </c>
      <c r="O8" s="26"/>
      <c r="P8" s="13">
        <f t="shared" si="3"/>
        <v>7.0601851851850904E-4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</row>
    <row r="9" spans="1:31" ht="15" x14ac:dyDescent="0.25">
      <c r="A9" s="16">
        <v>8</v>
      </c>
      <c r="B9" s="17">
        <v>2094543</v>
      </c>
      <c r="C9" s="18">
        <v>1</v>
      </c>
      <c r="D9" s="19" t="s">
        <v>69</v>
      </c>
      <c r="E9" s="19" t="s">
        <v>70</v>
      </c>
      <c r="F9" s="22">
        <v>2006</v>
      </c>
      <c r="G9" s="19" t="s">
        <v>41</v>
      </c>
      <c r="H9" s="17" t="s">
        <v>23</v>
      </c>
      <c r="I9" s="23">
        <f t="shared" si="0"/>
        <v>0</v>
      </c>
      <c r="J9" s="23">
        <v>2094543</v>
      </c>
      <c r="K9" s="24">
        <v>0.41280092592592593</v>
      </c>
      <c r="L9" s="24">
        <v>0.41502314814814817</v>
      </c>
      <c r="M9" s="25">
        <f t="shared" si="1"/>
        <v>2.2222222222222365E-3</v>
      </c>
      <c r="N9" s="25">
        <f t="shared" si="2"/>
        <v>2.3958333333333475E-3</v>
      </c>
      <c r="O9" s="26"/>
      <c r="P9" s="13">
        <f t="shared" si="3"/>
        <v>7.1759259259260343E-4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</row>
    <row r="10" spans="1:31" ht="15" x14ac:dyDescent="0.25">
      <c r="A10" s="16">
        <v>9</v>
      </c>
      <c r="B10" s="30">
        <v>2094529</v>
      </c>
      <c r="C10" s="33">
        <v>2</v>
      </c>
      <c r="D10" s="21" t="s">
        <v>71</v>
      </c>
      <c r="E10" s="21" t="s">
        <v>72</v>
      </c>
      <c r="F10" s="22">
        <v>2008</v>
      </c>
      <c r="G10" s="19" t="s">
        <v>21</v>
      </c>
      <c r="H10" s="17" t="s">
        <v>23</v>
      </c>
      <c r="I10" s="23">
        <f t="shared" si="0"/>
        <v>0</v>
      </c>
      <c r="J10" s="23">
        <v>2094529</v>
      </c>
      <c r="K10" s="24">
        <v>0.40186342592592594</v>
      </c>
      <c r="L10" s="24">
        <v>0.40406249999999999</v>
      </c>
      <c r="M10" s="25">
        <f t="shared" si="1"/>
        <v>2.1990740740740478E-3</v>
      </c>
      <c r="N10" s="25">
        <f t="shared" si="2"/>
        <v>2.5462962962962696E-3</v>
      </c>
      <c r="O10" s="31"/>
      <c r="P10" s="13">
        <f t="shared" si="3"/>
        <v>8.6805555555552558E-4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27"/>
      <c r="AC10" s="27"/>
      <c r="AD10" s="27"/>
      <c r="AE10" s="28"/>
    </row>
    <row r="11" spans="1:31" ht="15" x14ac:dyDescent="0.25">
      <c r="A11" s="16">
        <v>10</v>
      </c>
      <c r="B11" s="17">
        <v>2094539</v>
      </c>
      <c r="C11" s="18">
        <v>2</v>
      </c>
      <c r="D11" s="19" t="s">
        <v>77</v>
      </c>
      <c r="E11" s="19" t="s">
        <v>78</v>
      </c>
      <c r="F11" s="22">
        <v>2008</v>
      </c>
      <c r="G11" s="19" t="s">
        <v>41</v>
      </c>
      <c r="H11" s="17" t="s">
        <v>23</v>
      </c>
      <c r="I11" s="23">
        <f t="shared" si="0"/>
        <v>0</v>
      </c>
      <c r="J11" s="23">
        <v>2094539</v>
      </c>
      <c r="K11" s="24">
        <v>0.40888888888888891</v>
      </c>
      <c r="L11" s="24">
        <v>0.41143518518518518</v>
      </c>
      <c r="M11" s="25">
        <f t="shared" si="1"/>
        <v>2.5462962962962687E-3</v>
      </c>
      <c r="N11" s="25">
        <f t="shared" si="2"/>
        <v>2.8935185185184906E-3</v>
      </c>
      <c r="O11" s="26"/>
      <c r="P11" s="13">
        <f t="shared" si="3"/>
        <v>1.2152777777777466E-3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</row>
    <row r="12" spans="1:31" ht="15" x14ac:dyDescent="0.25">
      <c r="A12" s="16">
        <v>11</v>
      </c>
      <c r="B12" s="30">
        <v>2094526</v>
      </c>
      <c r="C12" s="18">
        <v>1</v>
      </c>
      <c r="D12" s="17" t="s">
        <v>82</v>
      </c>
      <c r="E12" s="17" t="s">
        <v>83</v>
      </c>
      <c r="F12" s="35">
        <v>2006</v>
      </c>
      <c r="G12" s="17" t="s">
        <v>87</v>
      </c>
      <c r="H12" s="17" t="s">
        <v>23</v>
      </c>
      <c r="I12" s="23">
        <f t="shared" si="0"/>
        <v>0</v>
      </c>
      <c r="J12" s="23">
        <v>2094526</v>
      </c>
      <c r="K12" s="24">
        <v>0.50769675925925928</v>
      </c>
      <c r="L12" s="24">
        <v>0.51057870370370373</v>
      </c>
      <c r="M12" s="25">
        <f t="shared" si="1"/>
        <v>2.8819444444444509E-3</v>
      </c>
      <c r="N12" s="25">
        <f t="shared" si="2"/>
        <v>3.0555555555555618E-3</v>
      </c>
      <c r="O12" s="31"/>
      <c r="P12" s="13">
        <f t="shared" si="3"/>
        <v>1.3773148148148178E-3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</row>
    <row r="13" spans="1:31" ht="15" x14ac:dyDescent="0.25">
      <c r="A13" s="16">
        <v>12</v>
      </c>
      <c r="B13" s="17">
        <v>2094530</v>
      </c>
      <c r="C13" s="18">
        <v>2</v>
      </c>
      <c r="D13" s="21" t="s">
        <v>92</v>
      </c>
      <c r="E13" s="21" t="s">
        <v>78</v>
      </c>
      <c r="F13" s="22">
        <v>2007</v>
      </c>
      <c r="G13" s="19" t="s">
        <v>21</v>
      </c>
      <c r="H13" s="17" t="s">
        <v>23</v>
      </c>
      <c r="I13" s="23">
        <f t="shared" si="0"/>
        <v>0</v>
      </c>
      <c r="J13" s="23">
        <v>2094530</v>
      </c>
      <c r="K13" s="24">
        <v>0.4024537037037037</v>
      </c>
      <c r="L13" s="24">
        <v>0.40532407407407406</v>
      </c>
      <c r="M13" s="25">
        <f t="shared" si="1"/>
        <v>2.8703703703703565E-3</v>
      </c>
      <c r="N13" s="25">
        <f t="shared" si="2"/>
        <v>3.2175925925925783E-3</v>
      </c>
      <c r="O13" s="26"/>
      <c r="P13" s="13">
        <f t="shared" si="3"/>
        <v>1.5393518518518343E-3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</row>
    <row r="14" spans="1:31" ht="15" x14ac:dyDescent="0.25">
      <c r="A14" s="16">
        <v>13</v>
      </c>
      <c r="B14" s="30">
        <v>2094522</v>
      </c>
      <c r="C14" s="18">
        <v>2</v>
      </c>
      <c r="D14" s="21" t="s">
        <v>64</v>
      </c>
      <c r="E14" s="21" t="s">
        <v>94</v>
      </c>
      <c r="F14" s="22">
        <v>2009</v>
      </c>
      <c r="G14" s="19" t="s">
        <v>21</v>
      </c>
      <c r="H14" s="17" t="s">
        <v>23</v>
      </c>
      <c r="I14" s="23">
        <f t="shared" si="0"/>
        <v>0</v>
      </c>
      <c r="J14" s="23">
        <v>2094522</v>
      </c>
      <c r="K14" s="24">
        <v>0.5012847222222222</v>
      </c>
      <c r="L14" s="24">
        <v>0.50416666666666665</v>
      </c>
      <c r="M14" s="25">
        <f t="shared" si="1"/>
        <v>2.8819444444444509E-3</v>
      </c>
      <c r="N14" s="25">
        <f t="shared" si="2"/>
        <v>3.2291666666666727E-3</v>
      </c>
      <c r="O14" s="31"/>
      <c r="P14" s="13">
        <f t="shared" si="3"/>
        <v>1.5509259259259287E-3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8"/>
    </row>
    <row r="15" spans="1:31" ht="15" x14ac:dyDescent="0.25">
      <c r="A15" s="16">
        <v>14</v>
      </c>
      <c r="B15" s="17">
        <v>2094538</v>
      </c>
      <c r="C15" s="18">
        <v>2</v>
      </c>
      <c r="D15" s="19" t="s">
        <v>96</v>
      </c>
      <c r="E15" s="19" t="s">
        <v>97</v>
      </c>
      <c r="F15" s="22">
        <v>2007</v>
      </c>
      <c r="G15" s="19" t="s">
        <v>41</v>
      </c>
      <c r="H15" s="17" t="s">
        <v>23</v>
      </c>
      <c r="I15" s="23">
        <f t="shared" si="0"/>
        <v>0</v>
      </c>
      <c r="J15" s="23">
        <v>2094538</v>
      </c>
      <c r="K15" s="24">
        <v>0.4082986111111111</v>
      </c>
      <c r="L15" s="24">
        <v>0.41145833333333331</v>
      </c>
      <c r="M15" s="25">
        <f t="shared" si="1"/>
        <v>3.1597222222222165E-3</v>
      </c>
      <c r="N15" s="25">
        <f t="shared" si="2"/>
        <v>3.5069444444444384E-3</v>
      </c>
      <c r="O15" s="26"/>
      <c r="P15" s="13">
        <f t="shared" si="3"/>
        <v>1.8287037037036944E-3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/>
    </row>
    <row r="16" spans="1:31" ht="15" x14ac:dyDescent="0.25">
      <c r="A16" s="16">
        <v>15</v>
      </c>
      <c r="B16" s="30">
        <v>2094513</v>
      </c>
      <c r="C16" s="18">
        <v>1</v>
      </c>
      <c r="D16" s="19" t="s">
        <v>100</v>
      </c>
      <c r="E16" s="19" t="s">
        <v>17</v>
      </c>
      <c r="F16" s="22">
        <v>2009</v>
      </c>
      <c r="G16" s="19" t="s">
        <v>24</v>
      </c>
      <c r="H16" s="17" t="s">
        <v>23</v>
      </c>
      <c r="I16" s="23">
        <f t="shared" si="0"/>
        <v>0</v>
      </c>
      <c r="J16" s="23">
        <v>2094513</v>
      </c>
      <c r="K16" s="24">
        <v>0.38822916666666668</v>
      </c>
      <c r="L16" s="24">
        <v>0.3916898148148148</v>
      </c>
      <c r="M16" s="25">
        <f t="shared" si="1"/>
        <v>3.4606481481481155E-3</v>
      </c>
      <c r="N16" s="25">
        <f t="shared" si="2"/>
        <v>3.6342592592592264E-3</v>
      </c>
      <c r="O16" s="31"/>
      <c r="P16" s="13">
        <f t="shared" si="3"/>
        <v>1.9560185185184824E-3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27"/>
      <c r="AC16" s="27"/>
      <c r="AD16" s="27"/>
      <c r="AE16" s="28"/>
    </row>
    <row r="17" spans="1:31" ht="15" x14ac:dyDescent="0.25">
      <c r="A17" s="16">
        <v>16</v>
      </c>
      <c r="B17" s="30">
        <v>2094529</v>
      </c>
      <c r="C17" s="18">
        <v>5</v>
      </c>
      <c r="D17" s="17" t="s">
        <v>103</v>
      </c>
      <c r="E17" s="17" t="s">
        <v>104</v>
      </c>
      <c r="F17" s="35">
        <v>2008</v>
      </c>
      <c r="G17" s="17" t="s">
        <v>87</v>
      </c>
      <c r="H17" s="17" t="s">
        <v>23</v>
      </c>
      <c r="I17" s="23">
        <f t="shared" si="0"/>
        <v>0</v>
      </c>
      <c r="J17" s="23">
        <v>2094529</v>
      </c>
      <c r="K17" s="24">
        <v>0.51035879629629632</v>
      </c>
      <c r="L17" s="24">
        <v>0.5131944444444444</v>
      </c>
      <c r="M17" s="25">
        <f t="shared" si="1"/>
        <v>2.8356481481480733E-3</v>
      </c>
      <c r="N17" s="25">
        <f t="shared" si="2"/>
        <v>3.7037037037036284E-3</v>
      </c>
      <c r="O17" s="31"/>
      <c r="P17" s="13">
        <f t="shared" si="3"/>
        <v>2.0254629629628844E-3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8"/>
    </row>
    <row r="18" spans="1:31" ht="15" x14ac:dyDescent="0.25">
      <c r="A18" s="16">
        <v>17</v>
      </c>
      <c r="B18" s="30">
        <v>2094525</v>
      </c>
      <c r="C18" s="18">
        <v>1</v>
      </c>
      <c r="D18" s="36" t="s">
        <v>106</v>
      </c>
      <c r="E18" s="36" t="s">
        <v>107</v>
      </c>
      <c r="F18" s="35">
        <v>2009</v>
      </c>
      <c r="G18" s="17" t="s">
        <v>87</v>
      </c>
      <c r="H18" s="17" t="s">
        <v>23</v>
      </c>
      <c r="I18" s="23">
        <f t="shared" si="0"/>
        <v>0</v>
      </c>
      <c r="J18" s="23">
        <v>2094525</v>
      </c>
      <c r="K18" s="24">
        <v>0.50648148148148153</v>
      </c>
      <c r="L18" s="24">
        <v>0.51009259259259254</v>
      </c>
      <c r="M18" s="25">
        <f t="shared" si="1"/>
        <v>3.6111111111110095E-3</v>
      </c>
      <c r="N18" s="25">
        <f t="shared" si="2"/>
        <v>3.7847222222221204E-3</v>
      </c>
      <c r="O18" s="31"/>
      <c r="P18" s="13">
        <f t="shared" si="3"/>
        <v>2.1064814814813764E-3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8"/>
    </row>
    <row r="19" spans="1:31" ht="15" x14ac:dyDescent="0.25">
      <c r="A19" s="16">
        <v>18</v>
      </c>
      <c r="B19" s="30">
        <v>2094518</v>
      </c>
      <c r="C19" s="18">
        <v>5</v>
      </c>
      <c r="D19" s="32" t="s">
        <v>108</v>
      </c>
      <c r="E19" s="32" t="s">
        <v>55</v>
      </c>
      <c r="F19" s="22">
        <v>2009</v>
      </c>
      <c r="G19" s="19" t="s">
        <v>24</v>
      </c>
      <c r="H19" s="17" t="s">
        <v>23</v>
      </c>
      <c r="I19" s="23">
        <f t="shared" si="0"/>
        <v>0</v>
      </c>
      <c r="J19" s="23">
        <v>2094518</v>
      </c>
      <c r="K19" s="24">
        <v>0.38747685185185188</v>
      </c>
      <c r="L19" s="24">
        <v>0.39167824074074076</v>
      </c>
      <c r="M19" s="25">
        <f t="shared" si="1"/>
        <v>4.2013888888888795E-3</v>
      </c>
      <c r="N19" s="25">
        <f t="shared" si="2"/>
        <v>5.0694444444444346E-3</v>
      </c>
      <c r="O19" s="31"/>
      <c r="P19" s="13">
        <f t="shared" si="3"/>
        <v>3.3912037037036906E-3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27"/>
      <c r="AC19" s="27"/>
      <c r="AD19" s="27"/>
      <c r="AE19" s="28"/>
    </row>
    <row r="20" spans="1:31" ht="15" x14ac:dyDescent="0.25">
      <c r="A20" s="16">
        <v>19</v>
      </c>
      <c r="B20" s="30">
        <v>2094512</v>
      </c>
      <c r="C20" s="18">
        <v>17</v>
      </c>
      <c r="D20" s="19" t="s">
        <v>109</v>
      </c>
      <c r="E20" s="19" t="s">
        <v>104</v>
      </c>
      <c r="F20" s="22">
        <v>2011</v>
      </c>
      <c r="G20" s="19" t="s">
        <v>24</v>
      </c>
      <c r="H20" s="17" t="s">
        <v>23</v>
      </c>
      <c r="I20" s="23">
        <f t="shared" si="0"/>
        <v>0</v>
      </c>
      <c r="J20" s="23">
        <v>2094512</v>
      </c>
      <c r="K20" s="24">
        <v>0.38879629629629631</v>
      </c>
      <c r="L20" s="24">
        <v>0.39412037037037034</v>
      </c>
      <c r="M20" s="25">
        <f t="shared" si="1"/>
        <v>5.3240740740740367E-3</v>
      </c>
      <c r="N20" s="25">
        <f t="shared" si="2"/>
        <v>8.2754629629629237E-3</v>
      </c>
      <c r="O20" s="31"/>
      <c r="P20" s="13">
        <f t="shared" si="3"/>
        <v>6.5972222222221797E-3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27"/>
      <c r="AC20" s="27"/>
      <c r="AD20" s="27"/>
      <c r="AE20" s="28"/>
    </row>
    <row r="21" spans="1:31" ht="15" x14ac:dyDescent="0.25">
      <c r="A21" s="16">
        <v>20</v>
      </c>
      <c r="B21" s="30">
        <v>2094523</v>
      </c>
      <c r="C21" s="18">
        <v>24</v>
      </c>
      <c r="D21" s="21" t="s">
        <v>110</v>
      </c>
      <c r="E21" s="21" t="s">
        <v>111</v>
      </c>
      <c r="F21" s="22">
        <v>2012</v>
      </c>
      <c r="G21" s="19" t="s">
        <v>53</v>
      </c>
      <c r="H21" s="17" t="s">
        <v>23</v>
      </c>
      <c r="I21" s="23">
        <f t="shared" si="0"/>
        <v>0</v>
      </c>
      <c r="J21" s="23">
        <v>2094523</v>
      </c>
      <c r="K21" s="24">
        <v>0.50427083333333333</v>
      </c>
      <c r="L21" s="24">
        <v>0.50884259259259257</v>
      </c>
      <c r="M21" s="25">
        <f t="shared" si="1"/>
        <v>4.5717592592592338E-3</v>
      </c>
      <c r="N21" s="25">
        <f t="shared" si="2"/>
        <v>8.7384259259258978E-3</v>
      </c>
      <c r="O21" s="31"/>
      <c r="P21" s="13">
        <f t="shared" si="3"/>
        <v>7.0601851851851537E-3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8"/>
    </row>
  </sheetData>
  <autoFilter ref="B1:P21" xr:uid="{00000000-0009-0000-0000-000000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E20"/>
  <sheetViews>
    <sheetView workbookViewId="0">
      <selection activeCell="V15" sqref="V15"/>
    </sheetView>
  </sheetViews>
  <sheetFormatPr defaultColWidth="14.42578125" defaultRowHeight="15.75" customHeight="1" x14ac:dyDescent="0.2"/>
  <cols>
    <col min="1" max="1" width="10" customWidth="1"/>
    <col min="2" max="2" width="11.7109375" hidden="1" customWidth="1"/>
    <col min="3" max="3" width="9.7109375" customWidth="1"/>
    <col min="4" max="4" width="16.28515625" customWidth="1"/>
    <col min="5" max="5" width="13.5703125" customWidth="1"/>
    <col min="6" max="6" width="10.85546875" customWidth="1"/>
    <col min="7" max="7" width="21.85546875" customWidth="1"/>
    <col min="8" max="8" width="14.7109375" customWidth="1"/>
    <col min="9" max="9" width="13.28515625" hidden="1" customWidth="1"/>
    <col min="10" max="12" width="11.7109375" hidden="1" customWidth="1"/>
    <col min="13" max="13" width="7.85546875" customWidth="1"/>
    <col min="14" max="14" width="10.140625" customWidth="1"/>
    <col min="15" max="15" width="11.7109375" hidden="1" customWidth="1"/>
    <col min="16" max="16" width="11.140625" customWidth="1"/>
    <col min="17" max="31" width="11.7109375" customWidth="1"/>
  </cols>
  <sheetData>
    <row r="1" spans="1:31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1"/>
      <c r="P1" s="12" t="s">
        <v>14</v>
      </c>
      <c r="Q1" s="14"/>
      <c r="R1" s="15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5" x14ac:dyDescent="0.25">
      <c r="A2" s="16">
        <v>1</v>
      </c>
      <c r="B2" s="17">
        <v>2094541</v>
      </c>
      <c r="C2" s="18">
        <v>0</v>
      </c>
      <c r="D2" s="20" t="s">
        <v>16</v>
      </c>
      <c r="E2" s="20" t="s">
        <v>19</v>
      </c>
      <c r="F2" s="22">
        <v>2006</v>
      </c>
      <c r="G2" s="19" t="s">
        <v>21</v>
      </c>
      <c r="H2" s="17" t="s">
        <v>22</v>
      </c>
      <c r="I2" s="23">
        <f t="shared" ref="I2:I20" si="0">J2-B2</f>
        <v>0</v>
      </c>
      <c r="J2" s="23">
        <v>2094541</v>
      </c>
      <c r="K2" s="24">
        <v>0.48255787037037035</v>
      </c>
      <c r="L2" s="24">
        <v>0.48443287037037036</v>
      </c>
      <c r="M2" s="25">
        <f t="shared" ref="M2:M20" si="1">L2-K2</f>
        <v>1.8750000000000155E-3</v>
      </c>
      <c r="N2" s="25">
        <f t="shared" ref="N2:N20" si="2">M2+C2*0.000173611111111111</f>
        <v>1.8750000000000155E-3</v>
      </c>
      <c r="O2" s="26"/>
      <c r="P2" s="13">
        <f t="shared" ref="P2:P20" si="3">IF(N2="","",N2-$N$2)</f>
        <v>0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27"/>
      <c r="AC2" s="27"/>
      <c r="AD2" s="27"/>
      <c r="AE2" s="28"/>
    </row>
    <row r="3" spans="1:31" ht="15" x14ac:dyDescent="0.25">
      <c r="A3" s="16">
        <v>2</v>
      </c>
      <c r="B3" s="29">
        <v>2094522</v>
      </c>
      <c r="C3" s="18">
        <v>0</v>
      </c>
      <c r="D3" s="19" t="s">
        <v>26</v>
      </c>
      <c r="E3" s="19" t="s">
        <v>27</v>
      </c>
      <c r="F3" s="22">
        <v>2005</v>
      </c>
      <c r="G3" s="19" t="s">
        <v>24</v>
      </c>
      <c r="H3" s="17" t="s">
        <v>22</v>
      </c>
      <c r="I3" s="23">
        <f t="shared" si="0"/>
        <v>0</v>
      </c>
      <c r="J3" s="23">
        <v>2094522</v>
      </c>
      <c r="K3" s="24">
        <v>0.39640046296296294</v>
      </c>
      <c r="L3" s="24">
        <v>0.39829861111111109</v>
      </c>
      <c r="M3" s="25">
        <f t="shared" si="1"/>
        <v>1.8981481481481488E-3</v>
      </c>
      <c r="N3" s="25">
        <f t="shared" si="2"/>
        <v>1.8981481481481488E-3</v>
      </c>
      <c r="O3" s="31"/>
      <c r="P3" s="13">
        <f t="shared" si="3"/>
        <v>2.3148148148133263E-5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27"/>
      <c r="AC3" s="27"/>
      <c r="AD3" s="27"/>
      <c r="AE3" s="28"/>
    </row>
    <row r="4" spans="1:31" ht="15" x14ac:dyDescent="0.25">
      <c r="A4" s="16">
        <v>3</v>
      </c>
      <c r="B4" s="17">
        <v>2094542</v>
      </c>
      <c r="C4" s="18">
        <v>0</v>
      </c>
      <c r="D4" s="21" t="s">
        <v>34</v>
      </c>
      <c r="E4" s="21" t="s">
        <v>35</v>
      </c>
      <c r="F4" s="22">
        <v>2008</v>
      </c>
      <c r="G4" s="19" t="s">
        <v>21</v>
      </c>
      <c r="H4" s="17" t="s">
        <v>22</v>
      </c>
      <c r="I4" s="23">
        <f t="shared" si="0"/>
        <v>0</v>
      </c>
      <c r="J4" s="23">
        <v>2094542</v>
      </c>
      <c r="K4" s="24">
        <v>0.48311342592592593</v>
      </c>
      <c r="L4" s="24">
        <v>0.48526620370370371</v>
      </c>
      <c r="M4" s="25">
        <f t="shared" si="1"/>
        <v>2.1527777777777812E-3</v>
      </c>
      <c r="N4" s="25">
        <f t="shared" si="2"/>
        <v>2.1527777777777812E-3</v>
      </c>
      <c r="O4" s="26"/>
      <c r="P4" s="13">
        <f t="shared" si="3"/>
        <v>2.7777777777776569E-4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8"/>
    </row>
    <row r="5" spans="1:31" ht="15" x14ac:dyDescent="0.25">
      <c r="A5" s="16">
        <v>4</v>
      </c>
      <c r="B5" s="30">
        <v>2094519</v>
      </c>
      <c r="C5" s="18">
        <v>1</v>
      </c>
      <c r="D5" s="19" t="s">
        <v>39</v>
      </c>
      <c r="E5" s="19" t="s">
        <v>40</v>
      </c>
      <c r="F5" s="22">
        <v>2008</v>
      </c>
      <c r="G5" s="19" t="s">
        <v>41</v>
      </c>
      <c r="H5" s="17" t="s">
        <v>22</v>
      </c>
      <c r="I5" s="23">
        <f t="shared" si="0"/>
        <v>0</v>
      </c>
      <c r="J5" s="23">
        <v>2094519</v>
      </c>
      <c r="K5" s="24">
        <v>0.49828703703703703</v>
      </c>
      <c r="L5" s="24">
        <v>0.50048611111111108</v>
      </c>
      <c r="M5" s="25">
        <f t="shared" si="1"/>
        <v>2.1990740740740478E-3</v>
      </c>
      <c r="N5" s="25">
        <f t="shared" si="2"/>
        <v>2.3726851851851587E-3</v>
      </c>
      <c r="O5" s="31"/>
      <c r="P5" s="13">
        <f t="shared" si="3"/>
        <v>4.9768518518514314E-4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ht="15" x14ac:dyDescent="0.25">
      <c r="A6" s="16">
        <v>5</v>
      </c>
      <c r="B6" s="17">
        <v>2094539</v>
      </c>
      <c r="C6" s="33">
        <v>2</v>
      </c>
      <c r="D6" s="21" t="s">
        <v>43</v>
      </c>
      <c r="E6" s="21" t="s">
        <v>44</v>
      </c>
      <c r="F6" s="22">
        <v>2005</v>
      </c>
      <c r="G6" s="19" t="s">
        <v>21</v>
      </c>
      <c r="H6" s="17" t="s">
        <v>22</v>
      </c>
      <c r="I6" s="23">
        <f t="shared" si="0"/>
        <v>0</v>
      </c>
      <c r="J6" s="23">
        <v>2094539</v>
      </c>
      <c r="K6" s="24">
        <v>0.47151620370370373</v>
      </c>
      <c r="L6" s="24">
        <v>0.47372685185185187</v>
      </c>
      <c r="M6" s="25">
        <f t="shared" si="1"/>
        <v>2.2106481481481421E-3</v>
      </c>
      <c r="N6" s="25">
        <f t="shared" si="2"/>
        <v>2.557870370370364E-3</v>
      </c>
      <c r="O6" s="26"/>
      <c r="P6" s="13">
        <f t="shared" si="3"/>
        <v>6.8287037037034846E-4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</row>
    <row r="7" spans="1:31" ht="15" x14ac:dyDescent="0.25">
      <c r="A7" s="16">
        <v>6</v>
      </c>
      <c r="B7" s="29">
        <v>2094519</v>
      </c>
      <c r="C7" s="18">
        <v>1</v>
      </c>
      <c r="D7" s="19" t="s">
        <v>48</v>
      </c>
      <c r="E7" s="19" t="s">
        <v>49</v>
      </c>
      <c r="F7" s="22">
        <v>2007</v>
      </c>
      <c r="G7" s="19" t="s">
        <v>24</v>
      </c>
      <c r="H7" s="17" t="s">
        <v>22</v>
      </c>
      <c r="I7" s="23">
        <f t="shared" si="0"/>
        <v>0</v>
      </c>
      <c r="J7" s="23">
        <v>2094519</v>
      </c>
      <c r="K7" s="24">
        <v>0.3896296296296296</v>
      </c>
      <c r="L7" s="24">
        <v>0.39203703703703702</v>
      </c>
      <c r="M7" s="25">
        <f t="shared" si="1"/>
        <v>2.4074074074074137E-3</v>
      </c>
      <c r="N7" s="25">
        <f t="shared" si="2"/>
        <v>2.5810185185185246E-3</v>
      </c>
      <c r="O7" s="31"/>
      <c r="P7" s="13">
        <f t="shared" si="3"/>
        <v>7.0601851851850904E-4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1" ht="15" x14ac:dyDescent="0.25">
      <c r="A8" s="16">
        <v>7</v>
      </c>
      <c r="B8" s="17">
        <v>2094549</v>
      </c>
      <c r="C8" s="18">
        <v>2</v>
      </c>
      <c r="D8" s="21" t="s">
        <v>50</v>
      </c>
      <c r="E8" s="21" t="s">
        <v>27</v>
      </c>
      <c r="F8" s="22">
        <v>2007</v>
      </c>
      <c r="G8" s="19" t="s">
        <v>53</v>
      </c>
      <c r="H8" s="17" t="s">
        <v>22</v>
      </c>
      <c r="I8" s="23">
        <f t="shared" si="0"/>
        <v>0</v>
      </c>
      <c r="J8" s="23">
        <v>2094549</v>
      </c>
      <c r="K8" s="24">
        <v>0.48655092592592591</v>
      </c>
      <c r="L8" s="24">
        <v>0.48879629629629628</v>
      </c>
      <c r="M8" s="25">
        <f t="shared" si="1"/>
        <v>2.2453703703703698E-3</v>
      </c>
      <c r="N8" s="25">
        <f t="shared" si="2"/>
        <v>2.5925925925925917E-3</v>
      </c>
      <c r="O8" s="26"/>
      <c r="P8" s="13">
        <f t="shared" si="3"/>
        <v>7.1759259259257611E-4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27"/>
      <c r="AC8" s="27"/>
      <c r="AD8" s="27"/>
      <c r="AE8" s="28"/>
    </row>
    <row r="9" spans="1:31" ht="15" x14ac:dyDescent="0.25">
      <c r="A9" s="16">
        <v>8</v>
      </c>
      <c r="B9" s="17">
        <v>2094548</v>
      </c>
      <c r="C9" s="18">
        <v>3</v>
      </c>
      <c r="D9" s="21" t="s">
        <v>56</v>
      </c>
      <c r="E9" s="21" t="s">
        <v>57</v>
      </c>
      <c r="F9" s="22">
        <v>2005</v>
      </c>
      <c r="G9" s="19" t="s">
        <v>53</v>
      </c>
      <c r="H9" s="17" t="s">
        <v>22</v>
      </c>
      <c r="I9" s="23">
        <f t="shared" si="0"/>
        <v>0</v>
      </c>
      <c r="J9" s="23">
        <v>2094548</v>
      </c>
      <c r="K9" s="24">
        <v>0.48620370370370369</v>
      </c>
      <c r="L9" s="24">
        <v>0.48828703703703702</v>
      </c>
      <c r="M9" s="25">
        <f t="shared" si="1"/>
        <v>2.0833333333333259E-3</v>
      </c>
      <c r="N9" s="25">
        <f t="shared" si="2"/>
        <v>2.6041666666666591E-3</v>
      </c>
      <c r="O9" s="26"/>
      <c r="P9" s="13">
        <f t="shared" si="3"/>
        <v>7.2916666666664361E-4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</row>
    <row r="10" spans="1:31" ht="15" x14ac:dyDescent="0.25">
      <c r="A10" s="16">
        <v>9</v>
      </c>
      <c r="B10" s="30">
        <v>2094516</v>
      </c>
      <c r="C10" s="33">
        <v>1</v>
      </c>
      <c r="D10" s="21" t="s">
        <v>62</v>
      </c>
      <c r="E10" s="21" t="s">
        <v>63</v>
      </c>
      <c r="F10" s="22">
        <v>2006</v>
      </c>
      <c r="G10" s="19" t="s">
        <v>21</v>
      </c>
      <c r="H10" s="17" t="s">
        <v>22</v>
      </c>
      <c r="I10" s="23">
        <f t="shared" si="0"/>
        <v>0</v>
      </c>
      <c r="J10" s="23">
        <v>2094516</v>
      </c>
      <c r="K10" s="24">
        <v>0.48762731481481481</v>
      </c>
      <c r="L10" s="24">
        <v>0.49027777777777776</v>
      </c>
      <c r="M10" s="25">
        <f t="shared" si="1"/>
        <v>2.6504629629629517E-3</v>
      </c>
      <c r="N10" s="25">
        <f t="shared" si="2"/>
        <v>2.8240740740740626E-3</v>
      </c>
      <c r="O10" s="31"/>
      <c r="P10" s="13">
        <f t="shared" si="3"/>
        <v>9.4907407407404708E-4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8"/>
    </row>
    <row r="11" spans="1:31" ht="15" x14ac:dyDescent="0.25">
      <c r="A11" s="16">
        <v>10</v>
      </c>
      <c r="B11" s="29">
        <v>2094546</v>
      </c>
      <c r="C11" s="18">
        <v>1</v>
      </c>
      <c r="D11" s="19" t="s">
        <v>66</v>
      </c>
      <c r="E11" s="19" t="s">
        <v>67</v>
      </c>
      <c r="F11" s="22">
        <v>2005</v>
      </c>
      <c r="G11" s="19" t="s">
        <v>41</v>
      </c>
      <c r="H11" s="17" t="s">
        <v>22</v>
      </c>
      <c r="I11" s="23">
        <f t="shared" si="0"/>
        <v>0</v>
      </c>
      <c r="J11" s="23">
        <v>2094546</v>
      </c>
      <c r="K11" s="24">
        <v>0.41479166666666667</v>
      </c>
      <c r="L11" s="24">
        <v>0.41745370370370372</v>
      </c>
      <c r="M11" s="25">
        <f t="shared" si="1"/>
        <v>2.6620370370370461E-3</v>
      </c>
      <c r="N11" s="25">
        <f t="shared" si="2"/>
        <v>2.835648148148157E-3</v>
      </c>
      <c r="O11" s="34"/>
      <c r="P11" s="13">
        <f t="shared" si="3"/>
        <v>9.6064814814814147E-4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27"/>
      <c r="AC11" s="27"/>
      <c r="AD11" s="27"/>
      <c r="AE11" s="28"/>
    </row>
    <row r="12" spans="1:31" ht="15" x14ac:dyDescent="0.25">
      <c r="A12" s="16">
        <v>11</v>
      </c>
      <c r="B12" s="29">
        <v>2094531</v>
      </c>
      <c r="C12" s="18">
        <v>2</v>
      </c>
      <c r="D12" s="19" t="s">
        <v>73</v>
      </c>
      <c r="E12" s="19" t="s">
        <v>74</v>
      </c>
      <c r="F12" s="22">
        <v>2007</v>
      </c>
      <c r="G12" s="19" t="s">
        <v>24</v>
      </c>
      <c r="H12" s="17" t="s">
        <v>22</v>
      </c>
      <c r="I12" s="23">
        <f t="shared" si="0"/>
        <v>0</v>
      </c>
      <c r="J12" s="23">
        <v>2094531</v>
      </c>
      <c r="K12" s="24">
        <v>0.40625</v>
      </c>
      <c r="L12" s="24">
        <v>0.40896990740740741</v>
      </c>
      <c r="M12" s="25">
        <f t="shared" si="1"/>
        <v>2.719907407407407E-3</v>
      </c>
      <c r="N12" s="25">
        <f t="shared" si="2"/>
        <v>3.0671296296296289E-3</v>
      </c>
      <c r="O12" s="34"/>
      <c r="P12" s="13">
        <f t="shared" si="3"/>
        <v>1.1921296296296133E-3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27"/>
      <c r="AC12" s="27"/>
      <c r="AD12" s="27"/>
      <c r="AE12" s="28"/>
    </row>
    <row r="13" spans="1:31" ht="15" x14ac:dyDescent="0.25">
      <c r="A13" s="16">
        <v>12</v>
      </c>
      <c r="B13" s="29">
        <v>2094548</v>
      </c>
      <c r="C13" s="18">
        <v>2</v>
      </c>
      <c r="D13" s="21" t="s">
        <v>79</v>
      </c>
      <c r="E13" s="21" t="s">
        <v>80</v>
      </c>
      <c r="F13" s="22">
        <v>2006</v>
      </c>
      <c r="G13" s="19" t="s">
        <v>21</v>
      </c>
      <c r="H13" s="17" t="s">
        <v>22</v>
      </c>
      <c r="I13" s="23">
        <f t="shared" si="0"/>
        <v>0</v>
      </c>
      <c r="J13" s="23">
        <v>2094548</v>
      </c>
      <c r="K13" s="24">
        <v>0.42512731481481481</v>
      </c>
      <c r="L13" s="24">
        <v>0.42796296296296299</v>
      </c>
      <c r="M13" s="25">
        <f t="shared" si="1"/>
        <v>2.8356481481481843E-3</v>
      </c>
      <c r="N13" s="25">
        <f t="shared" si="2"/>
        <v>3.1828703703704062E-3</v>
      </c>
      <c r="O13" s="34"/>
      <c r="P13" s="13">
        <f t="shared" si="3"/>
        <v>1.3078703703703906E-3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</row>
    <row r="14" spans="1:31" ht="15" x14ac:dyDescent="0.25">
      <c r="A14" s="16">
        <v>13</v>
      </c>
      <c r="B14" s="17">
        <v>2094540</v>
      </c>
      <c r="C14" s="18">
        <v>7</v>
      </c>
      <c r="D14" s="21" t="s">
        <v>84</v>
      </c>
      <c r="E14" s="21" t="s">
        <v>74</v>
      </c>
      <c r="F14" s="22">
        <v>2005</v>
      </c>
      <c r="G14" s="19" t="s">
        <v>21</v>
      </c>
      <c r="H14" s="17" t="s">
        <v>22</v>
      </c>
      <c r="I14" s="23">
        <f t="shared" si="0"/>
        <v>0</v>
      </c>
      <c r="J14" s="23">
        <v>2094540</v>
      </c>
      <c r="K14" s="24">
        <v>0.4821064814814815</v>
      </c>
      <c r="L14" s="24">
        <v>0.484375</v>
      </c>
      <c r="M14" s="25">
        <f t="shared" si="1"/>
        <v>2.2685185185185031E-3</v>
      </c>
      <c r="N14" s="25">
        <f t="shared" si="2"/>
        <v>3.48379629629628E-3</v>
      </c>
      <c r="O14" s="26"/>
      <c r="P14" s="13">
        <f t="shared" si="3"/>
        <v>1.6087962962962644E-3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8"/>
    </row>
    <row r="15" spans="1:31" ht="15" x14ac:dyDescent="0.25">
      <c r="A15" s="16">
        <v>14</v>
      </c>
      <c r="B15" s="29">
        <v>2094511</v>
      </c>
      <c r="C15" s="18">
        <v>2</v>
      </c>
      <c r="D15" s="19" t="s">
        <v>88</v>
      </c>
      <c r="E15" s="19" t="s">
        <v>89</v>
      </c>
      <c r="F15" s="22">
        <v>2011</v>
      </c>
      <c r="G15" s="19" t="s">
        <v>24</v>
      </c>
      <c r="H15" s="17" t="s">
        <v>22</v>
      </c>
      <c r="I15" s="23">
        <f t="shared" si="0"/>
        <v>0</v>
      </c>
      <c r="J15" s="23">
        <v>2094511</v>
      </c>
      <c r="K15" s="24">
        <v>0.39</v>
      </c>
      <c r="L15" s="24">
        <v>0.39344907407407409</v>
      </c>
      <c r="M15" s="25">
        <f t="shared" si="1"/>
        <v>3.4490740740740766E-3</v>
      </c>
      <c r="N15" s="25">
        <f t="shared" si="2"/>
        <v>3.7962962962962985E-3</v>
      </c>
      <c r="O15" s="31"/>
      <c r="P15" s="13">
        <f t="shared" si="3"/>
        <v>1.9212962962962829E-3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/>
    </row>
    <row r="16" spans="1:31" ht="15" x14ac:dyDescent="0.25">
      <c r="A16" s="16">
        <v>15</v>
      </c>
      <c r="B16" s="29">
        <v>2094549</v>
      </c>
      <c r="C16" s="18">
        <v>11</v>
      </c>
      <c r="D16" s="21" t="s">
        <v>93</v>
      </c>
      <c r="E16" s="21" t="s">
        <v>35</v>
      </c>
      <c r="F16" s="22">
        <v>2006</v>
      </c>
      <c r="G16" s="19" t="s">
        <v>21</v>
      </c>
      <c r="H16" s="17" t="s">
        <v>22</v>
      </c>
      <c r="I16" s="23">
        <f t="shared" si="0"/>
        <v>0</v>
      </c>
      <c r="J16" s="23">
        <v>2094549</v>
      </c>
      <c r="K16" s="24">
        <v>0.4246064814814815</v>
      </c>
      <c r="L16" s="24">
        <v>0.42660879629629628</v>
      </c>
      <c r="M16" s="25">
        <f t="shared" si="1"/>
        <v>2.0023148148147762E-3</v>
      </c>
      <c r="N16" s="25">
        <f t="shared" si="2"/>
        <v>3.9120370370369969E-3</v>
      </c>
      <c r="O16" s="34"/>
      <c r="P16" s="13">
        <f t="shared" si="3"/>
        <v>2.0370370370369813E-3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8"/>
    </row>
    <row r="17" spans="1:31" ht="15" x14ac:dyDescent="0.25">
      <c r="A17" s="16">
        <v>16</v>
      </c>
      <c r="B17" s="30">
        <v>2094513</v>
      </c>
      <c r="C17" s="18">
        <v>4</v>
      </c>
      <c r="D17" s="21" t="s">
        <v>62</v>
      </c>
      <c r="E17" s="21" t="s">
        <v>44</v>
      </c>
      <c r="F17" s="22">
        <v>2006</v>
      </c>
      <c r="G17" s="19" t="s">
        <v>21</v>
      </c>
      <c r="H17" s="17" t="s">
        <v>22</v>
      </c>
      <c r="I17" s="23">
        <f t="shared" si="0"/>
        <v>0</v>
      </c>
      <c r="J17" s="23">
        <v>2094513</v>
      </c>
      <c r="K17" s="24">
        <v>0.48899305555555556</v>
      </c>
      <c r="L17" s="24">
        <v>0.49249999999999999</v>
      </c>
      <c r="M17" s="25">
        <f t="shared" si="1"/>
        <v>3.5069444444444375E-3</v>
      </c>
      <c r="N17" s="25">
        <f t="shared" si="2"/>
        <v>4.2013888888888812E-3</v>
      </c>
      <c r="O17" s="31"/>
      <c r="P17" s="13">
        <f t="shared" si="3"/>
        <v>2.3263888888888657E-3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8"/>
    </row>
    <row r="18" spans="1:31" ht="15" x14ac:dyDescent="0.25">
      <c r="A18" s="16">
        <v>17</v>
      </c>
      <c r="B18" s="30">
        <v>2094512</v>
      </c>
      <c r="C18" s="18">
        <v>15</v>
      </c>
      <c r="D18" s="21" t="s">
        <v>98</v>
      </c>
      <c r="E18" s="21" t="s">
        <v>99</v>
      </c>
      <c r="F18" s="22">
        <v>2007</v>
      </c>
      <c r="G18" s="19" t="s">
        <v>21</v>
      </c>
      <c r="H18" s="17" t="s">
        <v>22</v>
      </c>
      <c r="I18" s="23">
        <f t="shared" si="0"/>
        <v>0</v>
      </c>
      <c r="J18" s="23">
        <v>2094512</v>
      </c>
      <c r="K18" s="24">
        <v>0.48850694444444442</v>
      </c>
      <c r="L18" s="24">
        <v>0.49096064814814816</v>
      </c>
      <c r="M18" s="25">
        <f t="shared" si="1"/>
        <v>2.4537037037037357E-3</v>
      </c>
      <c r="N18" s="25">
        <f t="shared" si="2"/>
        <v>5.0578703703704009E-3</v>
      </c>
      <c r="O18" s="31"/>
      <c r="P18" s="13">
        <f t="shared" si="3"/>
        <v>3.1828703703703854E-3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8"/>
    </row>
    <row r="19" spans="1:31" ht="15" x14ac:dyDescent="0.25">
      <c r="A19" s="16">
        <v>18</v>
      </c>
      <c r="B19" s="29">
        <v>2094516</v>
      </c>
      <c r="C19" s="18">
        <v>9</v>
      </c>
      <c r="D19" s="19" t="s">
        <v>101</v>
      </c>
      <c r="E19" s="19" t="s">
        <v>102</v>
      </c>
      <c r="F19" s="22">
        <v>2012</v>
      </c>
      <c r="G19" s="19" t="s">
        <v>24</v>
      </c>
      <c r="H19" s="17" t="s">
        <v>22</v>
      </c>
      <c r="I19" s="23">
        <f t="shared" si="0"/>
        <v>0</v>
      </c>
      <c r="J19" s="23">
        <v>2094516</v>
      </c>
      <c r="K19" s="24">
        <v>0.39143518518518516</v>
      </c>
      <c r="L19" s="24">
        <v>0.39667824074074076</v>
      </c>
      <c r="M19" s="25">
        <f t="shared" si="1"/>
        <v>5.243055555555598E-3</v>
      </c>
      <c r="N19" s="25">
        <f t="shared" si="2"/>
        <v>6.8055555555555968E-3</v>
      </c>
      <c r="O19" s="31"/>
      <c r="P19" s="13">
        <f t="shared" si="3"/>
        <v>4.9305555555555812E-3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8"/>
    </row>
    <row r="20" spans="1:31" ht="15" x14ac:dyDescent="0.25">
      <c r="A20" s="16">
        <v>19</v>
      </c>
      <c r="B20" s="29">
        <v>2094523</v>
      </c>
      <c r="C20" s="18">
        <v>19</v>
      </c>
      <c r="D20" s="19" t="s">
        <v>105</v>
      </c>
      <c r="E20" s="19" t="s">
        <v>67</v>
      </c>
      <c r="F20" s="22">
        <v>2011</v>
      </c>
      <c r="G20" s="19" t="s">
        <v>41</v>
      </c>
      <c r="H20" s="17" t="s">
        <v>22</v>
      </c>
      <c r="I20" s="23">
        <f t="shared" si="0"/>
        <v>0</v>
      </c>
      <c r="J20" s="23">
        <v>2094523</v>
      </c>
      <c r="K20" s="24">
        <v>0.40037037037037038</v>
      </c>
      <c r="L20" s="24">
        <v>0.40508101851851852</v>
      </c>
      <c r="M20" s="25">
        <f t="shared" si="1"/>
        <v>4.7106481481481444E-3</v>
      </c>
      <c r="N20" s="25">
        <f t="shared" si="2"/>
        <v>8.0092592592592542E-3</v>
      </c>
      <c r="O20" s="31"/>
      <c r="P20" s="13">
        <f t="shared" si="3"/>
        <v>6.1342592592592386E-3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8"/>
    </row>
  </sheetData>
  <autoFilter ref="B1:P20" xr:uid="{00000000-0009-0000-0000-000001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E15"/>
  <sheetViews>
    <sheetView workbookViewId="0">
      <selection activeCell="Q18" sqref="Q18"/>
    </sheetView>
  </sheetViews>
  <sheetFormatPr defaultColWidth="14.42578125" defaultRowHeight="15.75" customHeight="1" x14ac:dyDescent="0.2"/>
  <cols>
    <col min="1" max="1" width="10" customWidth="1"/>
    <col min="2" max="2" width="11.7109375" hidden="1" customWidth="1"/>
    <col min="3" max="3" width="9.7109375" customWidth="1"/>
    <col min="4" max="4" width="16.28515625" customWidth="1"/>
    <col min="5" max="5" width="13.5703125" customWidth="1"/>
    <col min="6" max="6" width="10.85546875" customWidth="1"/>
    <col min="7" max="7" width="21.85546875" customWidth="1"/>
    <col min="8" max="8" width="14.7109375" customWidth="1"/>
    <col min="9" max="9" width="13.28515625" hidden="1" customWidth="1"/>
    <col min="10" max="12" width="11.7109375" hidden="1" customWidth="1"/>
    <col min="13" max="13" width="7.85546875" customWidth="1"/>
    <col min="14" max="14" width="10.140625" customWidth="1"/>
    <col min="15" max="15" width="11.7109375" hidden="1" customWidth="1"/>
    <col min="16" max="16" width="11.140625" customWidth="1"/>
    <col min="17" max="31" width="11.7109375" customWidth="1"/>
  </cols>
  <sheetData>
    <row r="1" spans="1:31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1"/>
      <c r="P1" s="13" t="s">
        <v>14</v>
      </c>
      <c r="Q1" s="14"/>
      <c r="R1" s="15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5" x14ac:dyDescent="0.25">
      <c r="A2" s="16">
        <v>1</v>
      </c>
      <c r="B2" s="17">
        <v>2094531</v>
      </c>
      <c r="C2" s="18">
        <v>0</v>
      </c>
      <c r="D2" s="19" t="s">
        <v>15</v>
      </c>
      <c r="E2" s="19" t="s">
        <v>17</v>
      </c>
      <c r="F2" s="22">
        <v>2003</v>
      </c>
      <c r="G2" s="19" t="s">
        <v>24</v>
      </c>
      <c r="H2" s="17" t="s">
        <v>25</v>
      </c>
      <c r="I2" s="23">
        <f t="shared" ref="I2:I15" si="0">J2-B2</f>
        <v>0</v>
      </c>
      <c r="J2" s="23">
        <v>2094531</v>
      </c>
      <c r="K2" s="24">
        <v>0.47241898148148148</v>
      </c>
      <c r="L2" s="24">
        <v>0.47386574074074073</v>
      </c>
      <c r="M2" s="25">
        <f t="shared" ref="M2:M15" si="1">L2-K2</f>
        <v>1.4467592592592449E-3</v>
      </c>
      <c r="N2" s="25">
        <f t="shared" ref="N2:N15" si="2">M2+C2*0.000173611111111111</f>
        <v>1.4467592592592449E-3</v>
      </c>
      <c r="O2" s="26"/>
      <c r="P2" s="13">
        <f t="shared" ref="P2:P15" si="3">IF(N2="","",N2-$N$2)</f>
        <v>0</v>
      </c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8"/>
    </row>
    <row r="3" spans="1:31" ht="15" x14ac:dyDescent="0.25">
      <c r="A3" s="16">
        <v>2</v>
      </c>
      <c r="B3" s="30">
        <v>2094526</v>
      </c>
      <c r="C3" s="18">
        <v>0</v>
      </c>
      <c r="D3" s="19" t="s">
        <v>28</v>
      </c>
      <c r="E3" s="19" t="s">
        <v>29</v>
      </c>
      <c r="F3" s="22">
        <v>2003</v>
      </c>
      <c r="G3" s="19" t="s">
        <v>32</v>
      </c>
      <c r="H3" s="17" t="s">
        <v>25</v>
      </c>
      <c r="I3" s="23">
        <f t="shared" si="0"/>
        <v>0</v>
      </c>
      <c r="J3" s="23">
        <v>2094526</v>
      </c>
      <c r="K3" s="24">
        <v>0.45479166666666665</v>
      </c>
      <c r="L3" s="24">
        <v>0.45627314814814812</v>
      </c>
      <c r="M3" s="25">
        <f t="shared" si="1"/>
        <v>1.4814814814814725E-3</v>
      </c>
      <c r="N3" s="25">
        <f t="shared" si="2"/>
        <v>1.4814814814814725E-3</v>
      </c>
      <c r="O3" s="31"/>
      <c r="P3" s="13">
        <f t="shared" si="3"/>
        <v>3.472222222222765E-5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8"/>
    </row>
    <row r="4" spans="1:31" ht="15" x14ac:dyDescent="0.25">
      <c r="A4" s="16">
        <v>3</v>
      </c>
      <c r="B4" s="30">
        <v>2094526</v>
      </c>
      <c r="C4" s="18">
        <v>1</v>
      </c>
      <c r="D4" s="19" t="s">
        <v>37</v>
      </c>
      <c r="E4" s="19" t="s">
        <v>38</v>
      </c>
      <c r="F4" s="22">
        <v>1993</v>
      </c>
      <c r="G4" s="19" t="s">
        <v>24</v>
      </c>
      <c r="H4" s="17" t="s">
        <v>25</v>
      </c>
      <c r="I4" s="23">
        <f t="shared" si="0"/>
        <v>0</v>
      </c>
      <c r="J4" s="23">
        <v>2094526</v>
      </c>
      <c r="K4" s="24">
        <v>0.39997685185185183</v>
      </c>
      <c r="L4" s="24">
        <v>0.40131944444444445</v>
      </c>
      <c r="M4" s="25">
        <f t="shared" si="1"/>
        <v>1.3425925925926174E-3</v>
      </c>
      <c r="N4" s="25">
        <f t="shared" si="2"/>
        <v>1.5162037037037284E-3</v>
      </c>
      <c r="O4" s="31"/>
      <c r="P4" s="13">
        <f t="shared" si="3"/>
        <v>6.9444444444483489E-5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27"/>
      <c r="AC4" s="27"/>
      <c r="AD4" s="27"/>
      <c r="AE4" s="28"/>
    </row>
    <row r="5" spans="1:31" ht="15" x14ac:dyDescent="0.25">
      <c r="A5" s="16">
        <v>4</v>
      </c>
      <c r="B5" s="17">
        <v>2094534</v>
      </c>
      <c r="C5" s="18">
        <v>0</v>
      </c>
      <c r="D5" s="19" t="s">
        <v>28</v>
      </c>
      <c r="E5" s="19" t="s">
        <v>42</v>
      </c>
      <c r="F5" s="22">
        <v>2001</v>
      </c>
      <c r="G5" s="19" t="s">
        <v>32</v>
      </c>
      <c r="H5" s="17" t="s">
        <v>25</v>
      </c>
      <c r="I5" s="23">
        <f t="shared" si="0"/>
        <v>0</v>
      </c>
      <c r="J5" s="23">
        <v>2094534</v>
      </c>
      <c r="K5" s="24">
        <v>0.46938657407407408</v>
      </c>
      <c r="L5" s="24">
        <v>0.47092592592592591</v>
      </c>
      <c r="M5" s="25">
        <f t="shared" si="1"/>
        <v>1.5393518518518334E-3</v>
      </c>
      <c r="N5" s="25">
        <f t="shared" si="2"/>
        <v>1.5393518518518334E-3</v>
      </c>
      <c r="O5" s="26"/>
      <c r="P5" s="13">
        <f t="shared" si="3"/>
        <v>9.2592592592588563E-5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1" ht="15" x14ac:dyDescent="0.25">
      <c r="A6" s="16">
        <v>5</v>
      </c>
      <c r="B6" s="30">
        <v>2094521</v>
      </c>
      <c r="C6" s="18">
        <v>1</v>
      </c>
      <c r="D6" s="19" t="s">
        <v>47</v>
      </c>
      <c r="E6" s="19" t="s">
        <v>46</v>
      </c>
      <c r="F6" s="22">
        <v>1998</v>
      </c>
      <c r="G6" s="19" t="s">
        <v>24</v>
      </c>
      <c r="H6" s="17" t="s">
        <v>25</v>
      </c>
      <c r="I6" s="23">
        <f t="shared" si="0"/>
        <v>0</v>
      </c>
      <c r="J6" s="23">
        <v>2094521</v>
      </c>
      <c r="K6" s="24">
        <v>0.39842592592592591</v>
      </c>
      <c r="L6" s="24">
        <v>0.40002314814814816</v>
      </c>
      <c r="M6" s="25">
        <f t="shared" si="1"/>
        <v>1.5972222222222499E-3</v>
      </c>
      <c r="N6" s="25">
        <f t="shared" si="2"/>
        <v>1.7708333333333608E-3</v>
      </c>
      <c r="O6" s="31"/>
      <c r="P6" s="13">
        <f t="shared" si="3"/>
        <v>3.2407407407411591E-4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27"/>
      <c r="AC6" s="27"/>
      <c r="AD6" s="27"/>
      <c r="AE6" s="28"/>
    </row>
    <row r="7" spans="1:31" ht="15" x14ac:dyDescent="0.25">
      <c r="A7" s="16">
        <v>6</v>
      </c>
      <c r="B7" s="17">
        <v>2094530</v>
      </c>
      <c r="C7" s="18">
        <v>1</v>
      </c>
      <c r="D7" s="19" t="s">
        <v>54</v>
      </c>
      <c r="E7" s="19" t="s">
        <v>55</v>
      </c>
      <c r="F7" s="22">
        <v>2003</v>
      </c>
      <c r="G7" s="19" t="s">
        <v>24</v>
      </c>
      <c r="H7" s="17" t="s">
        <v>25</v>
      </c>
      <c r="I7" s="23">
        <f t="shared" si="0"/>
        <v>0</v>
      </c>
      <c r="J7" s="23">
        <v>2094530</v>
      </c>
      <c r="K7" s="24">
        <v>0.46995370370370371</v>
      </c>
      <c r="L7" s="24">
        <v>0.47158564814814813</v>
      </c>
      <c r="M7" s="25">
        <f t="shared" si="1"/>
        <v>1.631944444444422E-3</v>
      </c>
      <c r="N7" s="25">
        <f t="shared" si="2"/>
        <v>1.8055555555555329E-3</v>
      </c>
      <c r="O7" s="26"/>
      <c r="P7" s="13">
        <f t="shared" si="3"/>
        <v>3.5879629629628805E-4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1" ht="15" x14ac:dyDescent="0.25">
      <c r="A8" s="16">
        <v>7</v>
      </c>
      <c r="B8" s="30">
        <v>2094523</v>
      </c>
      <c r="C8" s="18">
        <v>0</v>
      </c>
      <c r="D8" s="19" t="s">
        <v>60</v>
      </c>
      <c r="E8" s="19" t="s">
        <v>61</v>
      </c>
      <c r="F8" s="22">
        <v>1978</v>
      </c>
      <c r="G8" s="19" t="s">
        <v>53</v>
      </c>
      <c r="H8" s="17" t="s">
        <v>25</v>
      </c>
      <c r="I8" s="23">
        <f t="shared" si="0"/>
        <v>0</v>
      </c>
      <c r="J8" s="23">
        <v>2094523</v>
      </c>
      <c r="K8" s="24">
        <v>0.44444444444444442</v>
      </c>
      <c r="L8" s="24">
        <v>0.4463078703703704</v>
      </c>
      <c r="M8" s="25">
        <f t="shared" si="1"/>
        <v>1.8634259259259767E-3</v>
      </c>
      <c r="N8" s="25">
        <f t="shared" si="2"/>
        <v>1.8634259259259767E-3</v>
      </c>
      <c r="O8" s="31"/>
      <c r="P8" s="13">
        <f t="shared" si="3"/>
        <v>4.166666666667318E-4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</row>
    <row r="9" spans="1:31" ht="15" x14ac:dyDescent="0.25">
      <c r="A9" s="16">
        <v>8</v>
      </c>
      <c r="B9" s="30">
        <v>2094512</v>
      </c>
      <c r="C9" s="33">
        <v>0</v>
      </c>
      <c r="D9" s="19" t="s">
        <v>68</v>
      </c>
      <c r="E9" s="19" t="s">
        <v>65</v>
      </c>
      <c r="F9" s="22">
        <v>1988</v>
      </c>
      <c r="G9" s="19" t="s">
        <v>24</v>
      </c>
      <c r="H9" s="17" t="s">
        <v>25</v>
      </c>
      <c r="I9" s="23">
        <f t="shared" si="0"/>
        <v>0</v>
      </c>
      <c r="J9" s="23">
        <v>2094512</v>
      </c>
      <c r="K9" s="24">
        <v>0.42876157407407406</v>
      </c>
      <c r="L9" s="24">
        <v>0.43085648148148148</v>
      </c>
      <c r="M9" s="25">
        <f t="shared" si="1"/>
        <v>2.0949074074074203E-3</v>
      </c>
      <c r="N9" s="25">
        <f t="shared" si="2"/>
        <v>2.0949074074074203E-3</v>
      </c>
      <c r="O9" s="31"/>
      <c r="P9" s="13">
        <f t="shared" si="3"/>
        <v>6.4814814814817545E-4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27"/>
      <c r="AC9" s="27"/>
      <c r="AD9" s="27"/>
      <c r="AE9" s="28"/>
    </row>
    <row r="10" spans="1:31" ht="15" x14ac:dyDescent="0.25">
      <c r="A10" s="16">
        <v>9</v>
      </c>
      <c r="B10" s="30">
        <v>2094513</v>
      </c>
      <c r="C10" s="18">
        <v>4</v>
      </c>
      <c r="D10" s="19" t="s">
        <v>75</v>
      </c>
      <c r="E10" s="19" t="s">
        <v>76</v>
      </c>
      <c r="F10" s="22">
        <v>1997</v>
      </c>
      <c r="G10" s="19" t="s">
        <v>33</v>
      </c>
      <c r="H10" s="17" t="s">
        <v>25</v>
      </c>
      <c r="I10" s="23">
        <f t="shared" si="0"/>
        <v>0</v>
      </c>
      <c r="J10" s="23">
        <v>2094513</v>
      </c>
      <c r="K10" s="24">
        <v>0.43986111111111109</v>
      </c>
      <c r="L10" s="24">
        <v>0.44140046296296298</v>
      </c>
      <c r="M10" s="25">
        <f t="shared" si="1"/>
        <v>1.5393518518518889E-3</v>
      </c>
      <c r="N10" s="25">
        <f t="shared" si="2"/>
        <v>2.2337962962963331E-3</v>
      </c>
      <c r="O10" s="31"/>
      <c r="P10" s="13">
        <f t="shared" si="3"/>
        <v>7.8703703703708822E-4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8"/>
    </row>
    <row r="11" spans="1:31" ht="15" x14ac:dyDescent="0.25">
      <c r="A11" s="16">
        <v>10</v>
      </c>
      <c r="B11" s="30">
        <v>2094527</v>
      </c>
      <c r="C11" s="18">
        <v>3</v>
      </c>
      <c r="D11" s="19" t="s">
        <v>60</v>
      </c>
      <c r="E11" s="19" t="s">
        <v>81</v>
      </c>
      <c r="F11" s="22">
        <v>2003</v>
      </c>
      <c r="G11" s="19" t="s">
        <v>53</v>
      </c>
      <c r="H11" s="17" t="s">
        <v>25</v>
      </c>
      <c r="I11" s="23">
        <f t="shared" si="0"/>
        <v>0</v>
      </c>
      <c r="J11" s="23">
        <v>2094527</v>
      </c>
      <c r="K11" s="24">
        <v>0.45697916666666666</v>
      </c>
      <c r="L11" s="24">
        <v>0.45879629629629631</v>
      </c>
      <c r="M11" s="25">
        <f t="shared" si="1"/>
        <v>1.8171296296296546E-3</v>
      </c>
      <c r="N11" s="25">
        <f t="shared" si="2"/>
        <v>2.3379629629629878E-3</v>
      </c>
      <c r="O11" s="31"/>
      <c r="P11" s="13">
        <f t="shared" si="3"/>
        <v>8.9120370370374298E-4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</row>
    <row r="12" spans="1:31" ht="15" x14ac:dyDescent="0.25">
      <c r="A12" s="16">
        <v>11</v>
      </c>
      <c r="B12" s="30">
        <v>2094518</v>
      </c>
      <c r="C12" s="18">
        <v>0</v>
      </c>
      <c r="D12" s="19" t="s">
        <v>85</v>
      </c>
      <c r="E12" s="19" t="s">
        <v>86</v>
      </c>
      <c r="F12" s="22">
        <v>1974</v>
      </c>
      <c r="G12" s="19" t="s">
        <v>32</v>
      </c>
      <c r="H12" s="17" t="s">
        <v>25</v>
      </c>
      <c r="I12" s="23">
        <f t="shared" si="0"/>
        <v>0</v>
      </c>
      <c r="J12" s="23">
        <v>2094518</v>
      </c>
      <c r="K12" s="24">
        <v>0.4997685185185185</v>
      </c>
      <c r="L12" s="24">
        <v>0.50211805555555555</v>
      </c>
      <c r="M12" s="25">
        <f t="shared" si="1"/>
        <v>2.3495370370370527E-3</v>
      </c>
      <c r="N12" s="25">
        <f t="shared" si="2"/>
        <v>2.3495370370370527E-3</v>
      </c>
      <c r="O12" s="31"/>
      <c r="P12" s="13">
        <f t="shared" si="3"/>
        <v>9.0277777777780788E-4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</row>
    <row r="13" spans="1:31" ht="15" x14ac:dyDescent="0.25">
      <c r="A13" s="16">
        <v>12</v>
      </c>
      <c r="B13" s="30">
        <v>2094527</v>
      </c>
      <c r="C13" s="18">
        <v>1</v>
      </c>
      <c r="D13" s="17" t="s">
        <v>90</v>
      </c>
      <c r="E13" s="17" t="s">
        <v>91</v>
      </c>
      <c r="F13" s="35">
        <v>1948</v>
      </c>
      <c r="G13" s="19" t="s">
        <v>21</v>
      </c>
      <c r="H13" s="17" t="s">
        <v>25</v>
      </c>
      <c r="I13" s="23">
        <f t="shared" si="0"/>
        <v>0</v>
      </c>
      <c r="J13" s="23">
        <v>2094527</v>
      </c>
      <c r="K13" s="24">
        <v>0.5098611111111111</v>
      </c>
      <c r="L13" s="24">
        <v>0.51267361111111109</v>
      </c>
      <c r="M13" s="25">
        <f t="shared" si="1"/>
        <v>2.8124999999999956E-3</v>
      </c>
      <c r="N13" s="25">
        <f t="shared" si="2"/>
        <v>2.9861111111111065E-3</v>
      </c>
      <c r="O13" s="31"/>
      <c r="P13" s="13">
        <f t="shared" si="3"/>
        <v>1.5393518518518616E-3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</row>
    <row r="14" spans="1:31" ht="15" x14ac:dyDescent="0.25">
      <c r="A14" s="16">
        <v>13</v>
      </c>
      <c r="B14" s="17">
        <v>2094533</v>
      </c>
      <c r="C14" s="18">
        <v>1</v>
      </c>
      <c r="D14" s="32" t="s">
        <v>45</v>
      </c>
      <c r="E14" s="32" t="s">
        <v>46</v>
      </c>
      <c r="F14" s="22">
        <v>1985</v>
      </c>
      <c r="G14" s="19" t="s">
        <v>24</v>
      </c>
      <c r="H14" s="17" t="s">
        <v>25</v>
      </c>
      <c r="I14" s="23">
        <f t="shared" si="0"/>
        <v>0</v>
      </c>
      <c r="J14" s="23">
        <v>2094533</v>
      </c>
      <c r="K14" s="24">
        <v>0.40289351851851851</v>
      </c>
      <c r="L14" s="24">
        <v>0.40577546296296296</v>
      </c>
      <c r="M14" s="25">
        <f t="shared" si="1"/>
        <v>2.8819444444444509E-3</v>
      </c>
      <c r="N14" s="25">
        <f t="shared" si="2"/>
        <v>3.0555555555555618E-3</v>
      </c>
      <c r="O14" s="26"/>
      <c r="P14" s="13">
        <f t="shared" si="3"/>
        <v>1.6087962962963169E-3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27"/>
      <c r="AC14" s="27"/>
      <c r="AD14" s="27"/>
      <c r="AE14" s="28"/>
    </row>
    <row r="15" spans="1:31" ht="15" x14ac:dyDescent="0.25">
      <c r="A15" s="16">
        <v>14</v>
      </c>
      <c r="B15" s="17">
        <v>2094538</v>
      </c>
      <c r="C15" s="18">
        <v>4</v>
      </c>
      <c r="D15" s="21" t="s">
        <v>95</v>
      </c>
      <c r="E15" s="21" t="s">
        <v>70</v>
      </c>
      <c r="F15" s="22">
        <v>2004</v>
      </c>
      <c r="G15" s="19" t="s">
        <v>21</v>
      </c>
      <c r="H15" s="17" t="s">
        <v>25</v>
      </c>
      <c r="I15" s="23">
        <f t="shared" si="0"/>
        <v>0</v>
      </c>
      <c r="J15" s="23">
        <v>2094538</v>
      </c>
      <c r="K15" s="24">
        <v>0.47067129629629628</v>
      </c>
      <c r="L15" s="24">
        <v>0.47357638888888887</v>
      </c>
      <c r="M15" s="25">
        <f t="shared" si="1"/>
        <v>2.9050925925925841E-3</v>
      </c>
      <c r="N15" s="25">
        <f t="shared" si="2"/>
        <v>3.5995370370370283E-3</v>
      </c>
      <c r="O15" s="26"/>
      <c r="P15" s="13">
        <f t="shared" si="3"/>
        <v>2.1527777777777834E-3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/>
    </row>
  </sheetData>
  <autoFilter ref="B1:P15" xr:uid="{00000000-0009-0000-0000-000002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E23"/>
  <sheetViews>
    <sheetView workbookViewId="0">
      <selection activeCell="V15" sqref="V15"/>
    </sheetView>
  </sheetViews>
  <sheetFormatPr defaultColWidth="14.42578125" defaultRowHeight="15.75" customHeight="1" x14ac:dyDescent="0.2"/>
  <cols>
    <col min="1" max="1" width="10" customWidth="1"/>
    <col min="2" max="2" width="11.7109375" hidden="1" customWidth="1"/>
    <col min="3" max="3" width="9.7109375" customWidth="1"/>
    <col min="4" max="4" width="16.28515625" customWidth="1"/>
    <col min="5" max="5" width="13.5703125" customWidth="1"/>
    <col min="6" max="6" width="10.85546875" customWidth="1"/>
    <col min="7" max="7" width="21.85546875" customWidth="1"/>
    <col min="8" max="8" width="14.7109375" customWidth="1"/>
    <col min="9" max="9" width="13.28515625" hidden="1" customWidth="1"/>
    <col min="10" max="12" width="11.7109375" hidden="1" customWidth="1"/>
    <col min="13" max="13" width="7.85546875" customWidth="1"/>
    <col min="14" max="14" width="10.140625" customWidth="1"/>
    <col min="15" max="15" width="11.7109375" hidden="1" customWidth="1"/>
    <col min="16" max="16" width="11.140625" customWidth="1"/>
    <col min="17" max="31" width="11.7109375" customWidth="1"/>
  </cols>
  <sheetData>
    <row r="1" spans="1:31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6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11"/>
      <c r="P1" s="12" t="s">
        <v>14</v>
      </c>
      <c r="Q1" s="14"/>
      <c r="R1" s="15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</row>
    <row r="2" spans="1:31" ht="15" x14ac:dyDescent="0.25">
      <c r="A2" s="16">
        <v>1</v>
      </c>
      <c r="B2" s="37">
        <v>2094520</v>
      </c>
      <c r="C2" s="18">
        <v>0</v>
      </c>
      <c r="D2" s="19" t="s">
        <v>112</v>
      </c>
      <c r="E2" s="19" t="s">
        <v>44</v>
      </c>
      <c r="F2" s="22">
        <v>1991</v>
      </c>
      <c r="G2" s="19" t="s">
        <v>24</v>
      </c>
      <c r="H2" s="17" t="s">
        <v>113</v>
      </c>
      <c r="I2" s="23">
        <f t="shared" ref="I2:I23" si="0">J2-B2</f>
        <v>0</v>
      </c>
      <c r="J2" s="23">
        <v>2094520</v>
      </c>
      <c r="K2" s="24">
        <v>0.39324074074074072</v>
      </c>
      <c r="L2" s="24">
        <v>0.39443287037037039</v>
      </c>
      <c r="M2" s="25">
        <f t="shared" ref="M2:M23" si="1">L2-K2</f>
        <v>1.192129629629668E-3</v>
      </c>
      <c r="N2" s="25">
        <f t="shared" ref="N2:N23" si="2">M2+C2*0.000173611111111111</f>
        <v>1.192129629629668E-3</v>
      </c>
      <c r="O2" s="31"/>
      <c r="P2" s="13">
        <f t="shared" ref="P2:P23" si="3">IF(N2="","",N2-$N$2)</f>
        <v>0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27"/>
      <c r="AC2" s="27"/>
      <c r="AD2" s="27"/>
      <c r="AE2" s="28"/>
    </row>
    <row r="3" spans="1:31" ht="15" x14ac:dyDescent="0.25">
      <c r="A3" s="16">
        <v>2</v>
      </c>
      <c r="B3" s="30">
        <v>2094529</v>
      </c>
      <c r="C3" s="18">
        <v>0</v>
      </c>
      <c r="D3" s="19" t="s">
        <v>114</v>
      </c>
      <c r="E3" s="19" t="s">
        <v>115</v>
      </c>
      <c r="F3" s="22">
        <v>1999</v>
      </c>
      <c r="G3" s="19" t="s">
        <v>24</v>
      </c>
      <c r="H3" s="17" t="s">
        <v>113</v>
      </c>
      <c r="I3" s="23">
        <f t="shared" si="0"/>
        <v>0</v>
      </c>
      <c r="J3" s="23">
        <v>2094529</v>
      </c>
      <c r="K3" s="24">
        <v>0.45938657407407407</v>
      </c>
      <c r="L3" s="24">
        <v>0.46081018518518518</v>
      </c>
      <c r="M3" s="25">
        <f t="shared" si="1"/>
        <v>1.4236111111111116E-3</v>
      </c>
      <c r="N3" s="25">
        <f t="shared" si="2"/>
        <v>1.4236111111111116E-3</v>
      </c>
      <c r="O3" s="31"/>
      <c r="P3" s="13">
        <f t="shared" si="3"/>
        <v>2.3148148148144365E-4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27"/>
      <c r="AC3" s="27"/>
      <c r="AD3" s="27"/>
      <c r="AE3" s="28"/>
    </row>
    <row r="4" spans="1:31" ht="15" x14ac:dyDescent="0.25">
      <c r="A4" s="16">
        <v>3</v>
      </c>
      <c r="B4" s="30">
        <v>2094516</v>
      </c>
      <c r="C4" s="18">
        <v>0</v>
      </c>
      <c r="D4" s="19" t="s">
        <v>116</v>
      </c>
      <c r="E4" s="19" t="s">
        <v>63</v>
      </c>
      <c r="F4" s="22">
        <v>1993</v>
      </c>
      <c r="G4" s="19" t="s">
        <v>33</v>
      </c>
      <c r="H4" s="17" t="s">
        <v>113</v>
      </c>
      <c r="I4" s="23">
        <f t="shared" si="0"/>
        <v>0</v>
      </c>
      <c r="J4" s="23">
        <v>2094516</v>
      </c>
      <c r="K4" s="24">
        <v>0.44042824074074072</v>
      </c>
      <c r="L4" s="24">
        <v>0.44202546296296297</v>
      </c>
      <c r="M4" s="25">
        <f t="shared" si="1"/>
        <v>1.5972222222222499E-3</v>
      </c>
      <c r="N4" s="25">
        <f t="shared" si="2"/>
        <v>1.5972222222222499E-3</v>
      </c>
      <c r="O4" s="31"/>
      <c r="P4" s="13">
        <f t="shared" si="3"/>
        <v>4.050925925925819E-4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27"/>
      <c r="AC4" s="27"/>
      <c r="AD4" s="27"/>
      <c r="AE4" s="28"/>
    </row>
    <row r="5" spans="1:31" ht="15" x14ac:dyDescent="0.25">
      <c r="A5" s="16">
        <v>4</v>
      </c>
      <c r="B5" s="30">
        <v>2094522</v>
      </c>
      <c r="C5" s="18">
        <v>0</v>
      </c>
      <c r="D5" s="19" t="s">
        <v>117</v>
      </c>
      <c r="E5" s="32" t="s">
        <v>118</v>
      </c>
      <c r="F5" s="22">
        <v>1963</v>
      </c>
      <c r="G5" s="19" t="s">
        <v>33</v>
      </c>
      <c r="H5" s="17" t="s">
        <v>113</v>
      </c>
      <c r="I5" s="23">
        <f t="shared" si="0"/>
        <v>0</v>
      </c>
      <c r="J5" s="23">
        <v>2094522</v>
      </c>
      <c r="K5" s="24">
        <v>0.44380787037037039</v>
      </c>
      <c r="L5" s="24">
        <v>0.44541666666666668</v>
      </c>
      <c r="M5" s="25">
        <f t="shared" si="1"/>
        <v>1.6087962962962887E-3</v>
      </c>
      <c r="N5" s="25">
        <f t="shared" si="2"/>
        <v>1.6087962962962887E-3</v>
      </c>
      <c r="O5" s="31"/>
      <c r="P5" s="13">
        <f t="shared" si="3"/>
        <v>4.1666666666662078E-4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27"/>
      <c r="AC5" s="27"/>
      <c r="AD5" s="27"/>
      <c r="AE5" s="28"/>
    </row>
    <row r="6" spans="1:31" ht="15" x14ac:dyDescent="0.25">
      <c r="A6" s="16">
        <v>5</v>
      </c>
      <c r="B6" s="30">
        <v>2094521</v>
      </c>
      <c r="C6" s="18">
        <v>0</v>
      </c>
      <c r="D6" s="19" t="s">
        <v>119</v>
      </c>
      <c r="E6" s="19" t="s">
        <v>120</v>
      </c>
      <c r="F6" s="22">
        <v>1970</v>
      </c>
      <c r="G6" s="19" t="s">
        <v>33</v>
      </c>
      <c r="H6" s="17" t="s">
        <v>113</v>
      </c>
      <c r="I6" s="23">
        <f t="shared" si="0"/>
        <v>0</v>
      </c>
      <c r="J6" s="23">
        <v>2094521</v>
      </c>
      <c r="K6" s="24">
        <v>0.44416666666666665</v>
      </c>
      <c r="L6" s="24">
        <v>0.44583333333333336</v>
      </c>
      <c r="M6" s="25">
        <f t="shared" si="1"/>
        <v>1.6666666666667052E-3</v>
      </c>
      <c r="N6" s="25">
        <f t="shared" si="2"/>
        <v>1.6666666666667052E-3</v>
      </c>
      <c r="O6" s="31"/>
      <c r="P6" s="13">
        <f t="shared" si="3"/>
        <v>4.745370370370372E-4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8"/>
    </row>
    <row r="7" spans="1:31" ht="15" x14ac:dyDescent="0.25">
      <c r="A7" s="16">
        <v>6</v>
      </c>
      <c r="B7" s="30">
        <v>2094519</v>
      </c>
      <c r="C7" s="18">
        <v>0</v>
      </c>
      <c r="D7" s="19" t="s">
        <v>121</v>
      </c>
      <c r="E7" s="19" t="s">
        <v>122</v>
      </c>
      <c r="F7" s="22">
        <v>1996</v>
      </c>
      <c r="G7" s="19" t="s">
        <v>33</v>
      </c>
      <c r="H7" s="17" t="s">
        <v>113</v>
      </c>
      <c r="I7" s="23">
        <f t="shared" si="0"/>
        <v>0</v>
      </c>
      <c r="J7" s="23">
        <v>2094519</v>
      </c>
      <c r="K7" s="24">
        <v>0.44146990740740738</v>
      </c>
      <c r="L7" s="24">
        <v>0.44318287037037035</v>
      </c>
      <c r="M7" s="25">
        <f t="shared" si="1"/>
        <v>1.7129629629629717E-3</v>
      </c>
      <c r="N7" s="25">
        <f t="shared" si="2"/>
        <v>1.7129629629629717E-3</v>
      </c>
      <c r="O7" s="31"/>
      <c r="P7" s="13">
        <f t="shared" si="3"/>
        <v>5.2083333333330373E-4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1" ht="15" x14ac:dyDescent="0.25">
      <c r="A8" s="16">
        <v>7</v>
      </c>
      <c r="B8" s="30">
        <v>2094518</v>
      </c>
      <c r="C8" s="18">
        <v>1</v>
      </c>
      <c r="D8" s="19" t="s">
        <v>123</v>
      </c>
      <c r="E8" s="19" t="s">
        <v>124</v>
      </c>
      <c r="F8" s="22">
        <v>1996</v>
      </c>
      <c r="G8" s="19" t="s">
        <v>33</v>
      </c>
      <c r="H8" s="17" t="s">
        <v>113</v>
      </c>
      <c r="I8" s="23">
        <f t="shared" si="0"/>
        <v>0</v>
      </c>
      <c r="J8" s="23">
        <v>2094518</v>
      </c>
      <c r="K8" s="24">
        <v>0.44093749999999998</v>
      </c>
      <c r="L8" s="24">
        <v>0.44265046296296295</v>
      </c>
      <c r="M8" s="25">
        <f t="shared" si="1"/>
        <v>1.7129629629629717E-3</v>
      </c>
      <c r="N8" s="25">
        <f t="shared" si="2"/>
        <v>1.8865740740740826E-3</v>
      </c>
      <c r="O8" s="31"/>
      <c r="P8" s="13">
        <f t="shared" si="3"/>
        <v>6.9444444444441466E-4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8"/>
    </row>
    <row r="9" spans="1:31" ht="15" x14ac:dyDescent="0.25">
      <c r="A9" s="16">
        <v>8</v>
      </c>
      <c r="B9" s="37">
        <v>2094534</v>
      </c>
      <c r="C9" s="18">
        <v>0</v>
      </c>
      <c r="D9" s="19" t="s">
        <v>125</v>
      </c>
      <c r="E9" s="19" t="s">
        <v>126</v>
      </c>
      <c r="F9" s="22">
        <v>1998</v>
      </c>
      <c r="G9" s="19" t="s">
        <v>127</v>
      </c>
      <c r="H9" s="17" t="s">
        <v>113</v>
      </c>
      <c r="I9" s="23">
        <f t="shared" si="0"/>
        <v>0</v>
      </c>
      <c r="J9" s="23">
        <v>2094534</v>
      </c>
      <c r="K9" s="24">
        <v>0.40452546296296299</v>
      </c>
      <c r="L9" s="24">
        <v>0.40642361111111114</v>
      </c>
      <c r="M9" s="25">
        <f t="shared" si="1"/>
        <v>1.8981481481481488E-3</v>
      </c>
      <c r="N9" s="25">
        <f t="shared" si="2"/>
        <v>1.8981481481481488E-3</v>
      </c>
      <c r="O9" s="26"/>
      <c r="P9" s="13">
        <f t="shared" si="3"/>
        <v>7.0601851851848085E-4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</row>
    <row r="10" spans="1:31" ht="15" x14ac:dyDescent="0.25">
      <c r="A10" s="16">
        <v>9</v>
      </c>
      <c r="B10" s="17">
        <v>2094533</v>
      </c>
      <c r="C10" s="18">
        <v>1</v>
      </c>
      <c r="D10" s="19" t="s">
        <v>128</v>
      </c>
      <c r="E10" s="19" t="s">
        <v>129</v>
      </c>
      <c r="F10" s="22">
        <v>1999</v>
      </c>
      <c r="G10" s="19" t="s">
        <v>127</v>
      </c>
      <c r="H10" s="17" t="s">
        <v>113</v>
      </c>
      <c r="I10" s="23">
        <f t="shared" si="0"/>
        <v>0</v>
      </c>
      <c r="J10" s="23">
        <v>2094533</v>
      </c>
      <c r="K10" s="24">
        <v>0.4679976851851852</v>
      </c>
      <c r="L10" s="24">
        <v>0.46986111111111112</v>
      </c>
      <c r="M10" s="25">
        <f t="shared" si="1"/>
        <v>1.8634259259259212E-3</v>
      </c>
      <c r="N10" s="25">
        <f t="shared" si="2"/>
        <v>2.0370370370370321E-3</v>
      </c>
      <c r="O10" s="26"/>
      <c r="P10" s="13">
        <f t="shared" si="3"/>
        <v>8.4490740740736413E-4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8"/>
    </row>
    <row r="11" spans="1:31" ht="15" x14ac:dyDescent="0.25">
      <c r="A11" s="16">
        <v>10</v>
      </c>
      <c r="B11" s="37">
        <v>2094540</v>
      </c>
      <c r="C11" s="18">
        <v>0</v>
      </c>
      <c r="D11" s="32" t="s">
        <v>130</v>
      </c>
      <c r="E11" s="32" t="s">
        <v>131</v>
      </c>
      <c r="F11" s="22">
        <v>2003</v>
      </c>
      <c r="G11" s="19" t="s">
        <v>24</v>
      </c>
      <c r="H11" s="17" t="s">
        <v>113</v>
      </c>
      <c r="I11" s="23">
        <f t="shared" si="0"/>
        <v>0</v>
      </c>
      <c r="J11" s="23">
        <v>2094540</v>
      </c>
      <c r="K11" s="24">
        <v>0.41138888888888892</v>
      </c>
      <c r="L11" s="24">
        <v>0.41355324074074074</v>
      </c>
      <c r="M11" s="25">
        <f t="shared" si="1"/>
        <v>2.1643518518518201E-3</v>
      </c>
      <c r="N11" s="25">
        <f t="shared" si="2"/>
        <v>2.1643518518518201E-3</v>
      </c>
      <c r="O11" s="26"/>
      <c r="P11" s="13">
        <f t="shared" si="3"/>
        <v>9.7222222222215215E-4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8"/>
    </row>
    <row r="12" spans="1:31" ht="15" x14ac:dyDescent="0.25">
      <c r="A12" s="16">
        <v>11</v>
      </c>
      <c r="B12" s="30">
        <v>2094528</v>
      </c>
      <c r="C12" s="18">
        <v>1</v>
      </c>
      <c r="D12" s="17" t="s">
        <v>132</v>
      </c>
      <c r="E12" s="17" t="s">
        <v>133</v>
      </c>
      <c r="F12" s="35">
        <v>2001</v>
      </c>
      <c r="G12" s="17" t="s">
        <v>87</v>
      </c>
      <c r="H12" s="17" t="s">
        <v>113</v>
      </c>
      <c r="I12" s="23">
        <f t="shared" si="0"/>
        <v>0</v>
      </c>
      <c r="J12" s="23">
        <v>2094528</v>
      </c>
      <c r="K12" s="24">
        <v>0.45395833333333335</v>
      </c>
      <c r="L12" s="24">
        <v>0.45605324074074072</v>
      </c>
      <c r="M12" s="25">
        <f t="shared" si="1"/>
        <v>2.0949074074073648E-3</v>
      </c>
      <c r="N12" s="25">
        <f t="shared" si="2"/>
        <v>2.2685185185184757E-3</v>
      </c>
      <c r="O12" s="31"/>
      <c r="P12" s="13">
        <f t="shared" si="3"/>
        <v>1.0763888888888078E-3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8"/>
    </row>
    <row r="13" spans="1:31" ht="15" x14ac:dyDescent="0.25">
      <c r="A13" s="16">
        <v>12</v>
      </c>
      <c r="B13" s="30">
        <v>2094520</v>
      </c>
      <c r="C13" s="33">
        <v>1</v>
      </c>
      <c r="D13" s="17" t="s">
        <v>134</v>
      </c>
      <c r="E13" s="17" t="s">
        <v>135</v>
      </c>
      <c r="F13" s="35">
        <v>1997</v>
      </c>
      <c r="G13" s="17" t="s">
        <v>87</v>
      </c>
      <c r="H13" s="17" t="s">
        <v>113</v>
      </c>
      <c r="I13" s="23">
        <f t="shared" si="0"/>
        <v>0</v>
      </c>
      <c r="J13" s="23">
        <v>2094520</v>
      </c>
      <c r="K13" s="24">
        <v>0.44212962962962965</v>
      </c>
      <c r="L13" s="24">
        <v>0.44423611111111111</v>
      </c>
      <c r="M13" s="25">
        <f t="shared" si="1"/>
        <v>2.1064814814814592E-3</v>
      </c>
      <c r="N13" s="25">
        <f t="shared" si="2"/>
        <v>2.2800925925925701E-3</v>
      </c>
      <c r="O13" s="31"/>
      <c r="P13" s="13">
        <f t="shared" si="3"/>
        <v>1.0879629629629022E-3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8"/>
    </row>
    <row r="14" spans="1:31" ht="15" x14ac:dyDescent="0.25">
      <c r="A14" s="16">
        <v>13</v>
      </c>
      <c r="B14" s="30">
        <v>2094511</v>
      </c>
      <c r="C14" s="18">
        <v>3</v>
      </c>
      <c r="D14" s="19" t="s">
        <v>136</v>
      </c>
      <c r="E14" s="19" t="s">
        <v>137</v>
      </c>
      <c r="F14" s="22">
        <v>1989</v>
      </c>
      <c r="G14" s="19" t="s">
        <v>127</v>
      </c>
      <c r="H14" s="17" t="s">
        <v>113</v>
      </c>
      <c r="I14" s="23">
        <f t="shared" si="0"/>
        <v>0</v>
      </c>
      <c r="J14" s="23">
        <v>2094511</v>
      </c>
      <c r="K14" s="24">
        <v>0.42475694444444445</v>
      </c>
      <c r="L14" s="24">
        <v>0.42658564814814814</v>
      </c>
      <c r="M14" s="25">
        <f t="shared" si="1"/>
        <v>1.8287037037036935E-3</v>
      </c>
      <c r="N14" s="25">
        <f t="shared" si="2"/>
        <v>2.3495370370370267E-3</v>
      </c>
      <c r="O14" s="31"/>
      <c r="P14" s="13">
        <f t="shared" si="3"/>
        <v>1.1574074074073588E-3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8"/>
    </row>
    <row r="15" spans="1:31" ht="15" x14ac:dyDescent="0.25">
      <c r="A15" s="16">
        <v>14</v>
      </c>
      <c r="B15" s="30">
        <v>2094525</v>
      </c>
      <c r="C15" s="18">
        <v>2</v>
      </c>
      <c r="D15" s="19" t="s">
        <v>138</v>
      </c>
      <c r="E15" s="19" t="s">
        <v>129</v>
      </c>
      <c r="F15" s="22">
        <v>1986</v>
      </c>
      <c r="G15" s="19" t="s">
        <v>53</v>
      </c>
      <c r="H15" s="17" t="s">
        <v>113</v>
      </c>
      <c r="I15" s="23">
        <f t="shared" si="0"/>
        <v>0</v>
      </c>
      <c r="J15" s="23">
        <v>2094525</v>
      </c>
      <c r="K15" s="24">
        <v>0.45089120370370372</v>
      </c>
      <c r="L15" s="24">
        <v>0.45298611111111109</v>
      </c>
      <c r="M15" s="25">
        <f t="shared" si="1"/>
        <v>2.0949074074073648E-3</v>
      </c>
      <c r="N15" s="25">
        <f t="shared" si="2"/>
        <v>2.4421296296295867E-3</v>
      </c>
      <c r="O15" s="31"/>
      <c r="P15" s="13">
        <f t="shared" si="3"/>
        <v>1.2499999999999187E-3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8"/>
    </row>
    <row r="16" spans="1:31" ht="15" x14ac:dyDescent="0.25">
      <c r="A16" s="16">
        <v>15</v>
      </c>
      <c r="B16" s="30">
        <v>2094511</v>
      </c>
      <c r="C16" s="18">
        <v>1</v>
      </c>
      <c r="D16" s="17" t="s">
        <v>139</v>
      </c>
      <c r="E16" s="17" t="s">
        <v>131</v>
      </c>
      <c r="F16" s="35">
        <v>1998</v>
      </c>
      <c r="G16" s="17" t="s">
        <v>140</v>
      </c>
      <c r="H16" s="17" t="s">
        <v>113</v>
      </c>
      <c r="I16" s="23">
        <f t="shared" si="0"/>
        <v>0</v>
      </c>
      <c r="J16" s="23">
        <v>2094511</v>
      </c>
      <c r="K16" s="24">
        <v>0.48699074074074072</v>
      </c>
      <c r="L16" s="24">
        <v>0.48935185185185187</v>
      </c>
      <c r="M16" s="25">
        <f t="shared" si="1"/>
        <v>2.3611111111111471E-3</v>
      </c>
      <c r="N16" s="25">
        <f t="shared" si="2"/>
        <v>2.5347222222222581E-3</v>
      </c>
      <c r="O16" s="31"/>
      <c r="P16" s="13">
        <f t="shared" si="3"/>
        <v>1.3425925925925901E-3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8"/>
    </row>
    <row r="17" spans="1:31" ht="15" x14ac:dyDescent="0.25">
      <c r="A17" s="16">
        <v>16</v>
      </c>
      <c r="B17" s="37">
        <v>2094536</v>
      </c>
      <c r="C17" s="18">
        <v>3</v>
      </c>
      <c r="D17" s="19" t="s">
        <v>141</v>
      </c>
      <c r="E17" s="19" t="s">
        <v>27</v>
      </c>
      <c r="F17" s="22">
        <v>2002</v>
      </c>
      <c r="G17" s="19" t="s">
        <v>127</v>
      </c>
      <c r="H17" s="17" t="s">
        <v>113</v>
      </c>
      <c r="I17" s="23">
        <f t="shared" si="0"/>
        <v>0</v>
      </c>
      <c r="J17" s="23">
        <v>2094536</v>
      </c>
      <c r="K17" s="24">
        <v>0.40515046296296298</v>
      </c>
      <c r="L17" s="24">
        <v>0.40733796296296299</v>
      </c>
      <c r="M17" s="25">
        <f t="shared" si="1"/>
        <v>2.1875000000000089E-3</v>
      </c>
      <c r="N17" s="25">
        <f t="shared" si="2"/>
        <v>2.7083333333333421E-3</v>
      </c>
      <c r="O17" s="26"/>
      <c r="P17" s="13">
        <f t="shared" si="3"/>
        <v>1.5162037037036741E-3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8"/>
    </row>
    <row r="18" spans="1:31" ht="15" x14ac:dyDescent="0.25">
      <c r="A18" s="16">
        <v>17</v>
      </c>
      <c r="B18" s="30">
        <v>2094528</v>
      </c>
      <c r="C18" s="18">
        <v>0</v>
      </c>
      <c r="D18" s="17" t="s">
        <v>142</v>
      </c>
      <c r="E18" s="17" t="s">
        <v>131</v>
      </c>
      <c r="F18" s="35">
        <v>1962</v>
      </c>
      <c r="G18" s="19" t="s">
        <v>32</v>
      </c>
      <c r="H18" s="17" t="s">
        <v>113</v>
      </c>
      <c r="I18" s="23">
        <f t="shared" si="0"/>
        <v>0</v>
      </c>
      <c r="J18" s="23">
        <v>2094528</v>
      </c>
      <c r="K18" s="24">
        <v>0.51056712962962958</v>
      </c>
      <c r="L18" s="24">
        <v>0.51340277777777776</v>
      </c>
      <c r="M18" s="25">
        <f t="shared" si="1"/>
        <v>2.8356481481481843E-3</v>
      </c>
      <c r="N18" s="25">
        <f t="shared" si="2"/>
        <v>2.8356481481481843E-3</v>
      </c>
      <c r="O18" s="31"/>
      <c r="P18" s="13">
        <f t="shared" si="3"/>
        <v>1.6435185185185164E-3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8"/>
    </row>
    <row r="19" spans="1:31" ht="15" x14ac:dyDescent="0.25">
      <c r="A19" s="16">
        <v>18</v>
      </c>
      <c r="B19" s="37">
        <v>2094525</v>
      </c>
      <c r="C19" s="18">
        <v>2</v>
      </c>
      <c r="D19" s="19" t="s">
        <v>143</v>
      </c>
      <c r="E19" s="19" t="s">
        <v>67</v>
      </c>
      <c r="F19" s="22">
        <v>2002</v>
      </c>
      <c r="G19" s="19" t="s">
        <v>24</v>
      </c>
      <c r="H19" s="17" t="s">
        <v>113</v>
      </c>
      <c r="I19" s="23">
        <f t="shared" si="0"/>
        <v>0</v>
      </c>
      <c r="J19" s="23">
        <v>2094525</v>
      </c>
      <c r="K19" s="24">
        <v>0.39917824074074076</v>
      </c>
      <c r="L19" s="24">
        <v>0.40173611111111113</v>
      </c>
      <c r="M19" s="25">
        <f t="shared" si="1"/>
        <v>2.5578703703703631E-3</v>
      </c>
      <c r="N19" s="25">
        <f t="shared" si="2"/>
        <v>2.905092592592585E-3</v>
      </c>
      <c r="O19" s="31"/>
      <c r="P19" s="13">
        <f t="shared" si="3"/>
        <v>1.712962962962917E-3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8"/>
    </row>
    <row r="20" spans="1:31" ht="15" x14ac:dyDescent="0.25">
      <c r="A20" s="16">
        <v>19</v>
      </c>
      <c r="B20" s="17">
        <v>2094546</v>
      </c>
      <c r="C20" s="18">
        <v>12</v>
      </c>
      <c r="D20" s="19" t="s">
        <v>50</v>
      </c>
      <c r="E20" s="19" t="s">
        <v>63</v>
      </c>
      <c r="F20" s="22">
        <v>1966</v>
      </c>
      <c r="G20" s="19" t="s">
        <v>53</v>
      </c>
      <c r="H20" s="17" t="s">
        <v>113</v>
      </c>
      <c r="I20" s="23">
        <f t="shared" si="0"/>
        <v>0</v>
      </c>
      <c r="J20" s="23">
        <v>2094546</v>
      </c>
      <c r="K20" s="24">
        <v>0.48486111111111113</v>
      </c>
      <c r="L20" s="24">
        <v>0.48656250000000001</v>
      </c>
      <c r="M20" s="25">
        <f t="shared" si="1"/>
        <v>1.7013888888888773E-3</v>
      </c>
      <c r="N20" s="25">
        <f t="shared" si="2"/>
        <v>3.7847222222222093E-3</v>
      </c>
      <c r="O20" s="26"/>
      <c r="P20" s="13">
        <f t="shared" si="3"/>
        <v>2.5925925925925413E-3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8"/>
    </row>
    <row r="21" spans="1:31" ht="15" x14ac:dyDescent="0.25">
      <c r="A21" s="16">
        <v>20</v>
      </c>
      <c r="B21" s="37">
        <v>2094545</v>
      </c>
      <c r="C21" s="18">
        <v>7</v>
      </c>
      <c r="D21" s="19" t="s">
        <v>144</v>
      </c>
      <c r="E21" s="19" t="s">
        <v>145</v>
      </c>
      <c r="F21" s="22">
        <v>2003</v>
      </c>
      <c r="G21" s="19" t="s">
        <v>41</v>
      </c>
      <c r="H21" s="17" t="s">
        <v>113</v>
      </c>
      <c r="I21" s="23">
        <f t="shared" si="0"/>
        <v>0</v>
      </c>
      <c r="J21" s="23">
        <v>2094545</v>
      </c>
      <c r="K21" s="24">
        <v>0.41412037037037036</v>
      </c>
      <c r="L21" s="24">
        <v>0.41704861111111113</v>
      </c>
      <c r="M21" s="25">
        <f t="shared" si="1"/>
        <v>2.9282407407407729E-3</v>
      </c>
      <c r="N21" s="25">
        <f t="shared" si="2"/>
        <v>4.1435185185185498E-3</v>
      </c>
      <c r="O21" s="26"/>
      <c r="P21" s="13">
        <f t="shared" si="3"/>
        <v>2.9513888888888819E-3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8"/>
    </row>
    <row r="22" spans="1:31" ht="15" x14ac:dyDescent="0.25">
      <c r="A22" s="16">
        <v>21</v>
      </c>
      <c r="B22" s="37">
        <v>2094528</v>
      </c>
      <c r="C22" s="18">
        <v>13</v>
      </c>
      <c r="D22" s="19" t="s">
        <v>146</v>
      </c>
      <c r="E22" s="19" t="s">
        <v>129</v>
      </c>
      <c r="F22" s="22">
        <v>2003</v>
      </c>
      <c r="G22" s="19" t="s">
        <v>24</v>
      </c>
      <c r="H22" s="17" t="s">
        <v>113</v>
      </c>
      <c r="I22" s="23">
        <f t="shared" si="0"/>
        <v>0</v>
      </c>
      <c r="J22" s="23">
        <v>2094528</v>
      </c>
      <c r="K22" s="24">
        <v>0.40407407407407409</v>
      </c>
      <c r="L22" s="24">
        <v>0.40626157407407409</v>
      </c>
      <c r="M22" s="25">
        <f t="shared" si="1"/>
        <v>2.1875000000000089E-3</v>
      </c>
      <c r="N22" s="25">
        <f t="shared" si="2"/>
        <v>4.4444444444444522E-3</v>
      </c>
      <c r="O22" s="31"/>
      <c r="P22" s="13">
        <f t="shared" si="3"/>
        <v>3.2523148148147843E-3</v>
      </c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8"/>
    </row>
    <row r="23" spans="1:31" ht="15" x14ac:dyDescent="0.25">
      <c r="A23" s="16">
        <v>22</v>
      </c>
      <c r="B23" s="37">
        <v>2094527</v>
      </c>
      <c r="C23" s="18">
        <v>9</v>
      </c>
      <c r="D23" s="19" t="s">
        <v>147</v>
      </c>
      <c r="E23" s="19" t="s">
        <v>148</v>
      </c>
      <c r="F23" s="22">
        <v>1997</v>
      </c>
      <c r="G23" s="19" t="s">
        <v>24</v>
      </c>
      <c r="H23" s="17" t="s">
        <v>113</v>
      </c>
      <c r="I23" s="23">
        <f t="shared" si="0"/>
        <v>0</v>
      </c>
      <c r="J23" s="23">
        <v>2094527</v>
      </c>
      <c r="K23" s="24">
        <v>0.40069444444444446</v>
      </c>
      <c r="L23" s="24">
        <v>0.40446759259259257</v>
      </c>
      <c r="M23" s="25">
        <f t="shared" si="1"/>
        <v>3.7731481481481088E-3</v>
      </c>
      <c r="N23" s="25">
        <f t="shared" si="2"/>
        <v>5.3356481481481076E-3</v>
      </c>
      <c r="O23" s="31"/>
      <c r="P23" s="13">
        <f t="shared" si="3"/>
        <v>4.1435185185184397E-3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</row>
  </sheetData>
  <autoFilter ref="B1:P23" xr:uid="{00000000-0009-0000-0000-000003000000}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žákyně</vt:lpstr>
      <vt:lpstr>žáci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Peter Vaněk</cp:lastModifiedBy>
  <dcterms:created xsi:type="dcterms:W3CDTF">2019-10-07T03:56:54Z</dcterms:created>
  <dcterms:modified xsi:type="dcterms:W3CDTF">2019-10-08T18:33:10Z</dcterms:modified>
</cp:coreProperties>
</file>