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8" activeTab="5"/>
  </bookViews>
  <sheets>
    <sheet name="1.kolo 8.11.2017" sheetId="1" r:id="rId1"/>
    <sheet name="2.kolo 13.12.2017" sheetId="2" r:id="rId2"/>
    <sheet name="3.kolo 8.1.2018" sheetId="3" r:id="rId3"/>
    <sheet name="4.kolo 14.2.2018" sheetId="4" r:id="rId4"/>
    <sheet name="5.kolo 14.3.2018 " sheetId="5" r:id="rId5"/>
    <sheet name="Celkem" sheetId="6" r:id="rId6"/>
  </sheets>
  <definedNames/>
  <calcPr fullCalcOnLoad="1"/>
</workbook>
</file>

<file path=xl/sharedStrings.xml><?xml version="1.0" encoding="utf-8"?>
<sst xmlns="http://schemas.openxmlformats.org/spreadsheetml/2006/main" count="1428" uniqueCount="552">
  <si>
    <t xml:space="preserve"> 1.kolo oddílové ligy TZ - 8.11.2017</t>
  </si>
  <si>
    <t>cvrčci do 6-ti let :</t>
  </si>
  <si>
    <t>čas+10</t>
  </si>
  <si>
    <t>míček</t>
  </si>
  <si>
    <t>uzel</t>
  </si>
  <si>
    <t>mapa</t>
  </si>
  <si>
    <t>TT</t>
  </si>
  <si>
    <t>D</t>
  </si>
  <si>
    <t>KPČ</t>
  </si>
  <si>
    <t>suma Tr.</t>
  </si>
  <si>
    <t>celk.čas</t>
  </si>
  <si>
    <t>body</t>
  </si>
  <si>
    <t>1.</t>
  </si>
  <si>
    <t>Veronika Slabá 13</t>
  </si>
  <si>
    <t>13.59</t>
  </si>
  <si>
    <t>17.59</t>
  </si>
  <si>
    <t>nejmladší žactvo :</t>
  </si>
  <si>
    <t>čas+20</t>
  </si>
  <si>
    <t>Matyáš Zeman 09</t>
  </si>
  <si>
    <t>28.59</t>
  </si>
  <si>
    <t>0:30:59</t>
  </si>
  <si>
    <t>2.</t>
  </si>
  <si>
    <t>Radek Amaseder 08</t>
  </si>
  <si>
    <t>31.03</t>
  </si>
  <si>
    <t>0:34:03</t>
  </si>
  <si>
    <t>3.</t>
  </si>
  <si>
    <t>Eliška Beranová 09</t>
  </si>
  <si>
    <t>28.54</t>
  </si>
  <si>
    <t>0:36:54</t>
  </si>
  <si>
    <t>4.</t>
  </si>
  <si>
    <t>Jakub Procházka 08</t>
  </si>
  <si>
    <t>29.16</t>
  </si>
  <si>
    <t>0:37:16</t>
  </si>
  <si>
    <t>5.</t>
  </si>
  <si>
    <t>Michaela Amasederová 10</t>
  </si>
  <si>
    <t>33.42</t>
  </si>
  <si>
    <t>0:44:42</t>
  </si>
  <si>
    <t>6.</t>
  </si>
  <si>
    <t>Eliška Sodomková 09</t>
  </si>
  <si>
    <t>34.03</t>
  </si>
  <si>
    <t>0:55:03</t>
  </si>
  <si>
    <t xml:space="preserve">mladší a starší žactvo : </t>
  </si>
  <si>
    <t>Ondřej Škrabálek 05</t>
  </si>
  <si>
    <t>26.55</t>
  </si>
  <si>
    <t>0:28:55</t>
  </si>
  <si>
    <t>Václav Machek 07</t>
  </si>
  <si>
    <t>28.09</t>
  </si>
  <si>
    <t>0:29:09</t>
  </si>
  <si>
    <t>Marek Vacek 06</t>
  </si>
  <si>
    <t>29.59</t>
  </si>
  <si>
    <t>0:31:59</t>
  </si>
  <si>
    <t>Matouš Váňa 07</t>
  </si>
  <si>
    <t>30.52</t>
  </si>
  <si>
    <t>0:37:52</t>
  </si>
  <si>
    <t>dorostenky a ženy</t>
  </si>
  <si>
    <t>Tereza Popová 98</t>
  </si>
  <si>
    <t>25.22</t>
  </si>
  <si>
    <t>0:26:22</t>
  </si>
  <si>
    <t>Klára Buncová 03</t>
  </si>
  <si>
    <t>25.07</t>
  </si>
  <si>
    <t>0:27:07</t>
  </si>
  <si>
    <t>Kateřina Popová 02</t>
  </si>
  <si>
    <t>25.35</t>
  </si>
  <si>
    <t>0:27:35</t>
  </si>
  <si>
    <t>Eliška Kozelková 03</t>
  </si>
  <si>
    <t>26.37</t>
  </si>
  <si>
    <t>0:27:37</t>
  </si>
  <si>
    <t>Romana Vejrostová 65</t>
  </si>
  <si>
    <t>27.07</t>
  </si>
  <si>
    <t>0:28:07</t>
  </si>
  <si>
    <t>Klára Slabá 87</t>
  </si>
  <si>
    <t>26.17</t>
  </si>
  <si>
    <t>0:28:17</t>
  </si>
  <si>
    <t>7.</t>
  </si>
  <si>
    <t>Helena Pavlů 01</t>
  </si>
  <si>
    <t>25.43</t>
  </si>
  <si>
    <t>0:28:43</t>
  </si>
  <si>
    <t>8.</t>
  </si>
  <si>
    <t>Hana Pavlů 03</t>
  </si>
  <si>
    <t>26.04</t>
  </si>
  <si>
    <t>0:30:04</t>
  </si>
  <si>
    <t>9.</t>
  </si>
  <si>
    <t>Kristýna Nejedlá 94</t>
  </si>
  <si>
    <t>26.49</t>
  </si>
  <si>
    <t>0:30:49</t>
  </si>
  <si>
    <t>10.</t>
  </si>
  <si>
    <t>Kateřina Plicková 01</t>
  </si>
  <si>
    <t>26.54</t>
  </si>
  <si>
    <t>0:31:54</t>
  </si>
  <si>
    <t>11.</t>
  </si>
  <si>
    <t>Lucie Vavříková 88</t>
  </si>
  <si>
    <t>26.59</t>
  </si>
  <si>
    <t>12.</t>
  </si>
  <si>
    <t>Kateřina Malá 77</t>
  </si>
  <si>
    <t>28.24</t>
  </si>
  <si>
    <t>0:32:24</t>
  </si>
  <si>
    <t>13.</t>
  </si>
  <si>
    <t>Lucie Pázlerová 88</t>
  </si>
  <si>
    <t>27.47</t>
  </si>
  <si>
    <t>0:32:47</t>
  </si>
  <si>
    <t>14.</t>
  </si>
  <si>
    <t>Jitka Černá 93</t>
  </si>
  <si>
    <t>0:34:33</t>
  </si>
  <si>
    <t>15.</t>
  </si>
  <si>
    <t>Eva Popová 69</t>
  </si>
  <si>
    <t>30.33</t>
  </si>
  <si>
    <t>0:39:33</t>
  </si>
  <si>
    <t>16.</t>
  </si>
  <si>
    <t>Šárka Vacková 78</t>
  </si>
  <si>
    <t>0:42:33</t>
  </si>
  <si>
    <t>17.</t>
  </si>
  <si>
    <t>Václava Svobodová 67</t>
  </si>
  <si>
    <t>0:43:33</t>
  </si>
  <si>
    <t>Kateřina Beranová 78</t>
  </si>
  <si>
    <t>dorostenci a muži</t>
  </si>
  <si>
    <t>Zdeněk Vejrosta 61</t>
  </si>
  <si>
    <t>25.10</t>
  </si>
  <si>
    <t>0:25:10</t>
  </si>
  <si>
    <t>Jan Vavřík 90</t>
  </si>
  <si>
    <t>0:25:22</t>
  </si>
  <si>
    <t>Jan Vejrosta 91</t>
  </si>
  <si>
    <t>24.35</t>
  </si>
  <si>
    <t>0:25:35</t>
  </si>
  <si>
    <t>Zdeněk Karhan 99</t>
  </si>
  <si>
    <t>25.38</t>
  </si>
  <si>
    <t>0:25:38</t>
  </si>
  <si>
    <t>Aleš Procházka 77</t>
  </si>
  <si>
    <t>27.44</t>
  </si>
  <si>
    <t>0:27:44</t>
  </si>
  <si>
    <t>Petr Pop 71</t>
  </si>
  <si>
    <t>26.50</t>
  </si>
  <si>
    <t>0:27:50</t>
  </si>
  <si>
    <t>Vojtěch Kozelka 03</t>
  </si>
  <si>
    <t>26.41</t>
  </si>
  <si>
    <t>0:28:41</t>
  </si>
  <si>
    <t>Jakub Hofman 02</t>
  </si>
  <si>
    <t>26.21</t>
  </si>
  <si>
    <t>0:29:21</t>
  </si>
  <si>
    <t>Martin Slabý 82</t>
  </si>
  <si>
    <t>0:29:49</t>
  </si>
  <si>
    <t>Petr Plicka 03</t>
  </si>
  <si>
    <t>0:31:41</t>
  </si>
  <si>
    <t>František Kozelka 66</t>
  </si>
  <si>
    <t>31.01</t>
  </si>
  <si>
    <t>0:37:01</t>
  </si>
  <si>
    <t>Petr Pavlů 72</t>
  </si>
  <si>
    <t>0:37:58</t>
  </si>
  <si>
    <t>Kamil Sodomka 81</t>
  </si>
  <si>
    <t>30.03</t>
  </si>
  <si>
    <t>0:45:03</t>
  </si>
  <si>
    <t>Eduard Frey 58</t>
  </si>
  <si>
    <t>33.58</t>
  </si>
  <si>
    <t>0:54:58</t>
  </si>
  <si>
    <t xml:space="preserve"> 2.kolo oddílové ligy TZ - 13.12.2017</t>
  </si>
  <si>
    <t>14.16</t>
  </si>
  <si>
    <t>Vít Pavlů 11</t>
  </si>
  <si>
    <t>14.20</t>
  </si>
  <si>
    <t>Aleš Pavlů 12</t>
  </si>
  <si>
    <t>15.35</t>
  </si>
  <si>
    <t>31.18</t>
  </si>
  <si>
    <t>0:45:18</t>
  </si>
  <si>
    <t>40.28</t>
  </si>
  <si>
    <t>0:50:28</t>
  </si>
  <si>
    <t>Adéla Buncová 06</t>
  </si>
  <si>
    <t>25.55</t>
  </si>
  <si>
    <t>0:25:55</t>
  </si>
  <si>
    <t>27.13</t>
  </si>
  <si>
    <t>0:27:13</t>
  </si>
  <si>
    <t>29.37</t>
  </si>
  <si>
    <t>0:29:37</t>
  </si>
  <si>
    <t>30.19</t>
  </si>
  <si>
    <t>0:36:19</t>
  </si>
  <si>
    <t>Vojtěch Šustr 06</t>
  </si>
  <si>
    <t>30.15</t>
  </si>
  <si>
    <t>0:38:15</t>
  </si>
  <si>
    <t xml:space="preserve"> 6. </t>
  </si>
  <si>
    <t>30.48</t>
  </si>
  <si>
    <t>0:38:48</t>
  </si>
  <si>
    <t>25.59</t>
  </si>
  <si>
    <t>0:25:59</t>
  </si>
  <si>
    <t>25.09</t>
  </si>
  <si>
    <t>0:27:09</t>
  </si>
  <si>
    <t>25.15</t>
  </si>
  <si>
    <t>0:28:15</t>
  </si>
  <si>
    <t>25.46</t>
  </si>
  <si>
    <t>0:28:46</t>
  </si>
  <si>
    <t>26.07</t>
  </si>
  <si>
    <t>0:29:07</t>
  </si>
  <si>
    <t>28.31</t>
  </si>
  <si>
    <t>0:29:31</t>
  </si>
  <si>
    <t>0:29:38</t>
  </si>
  <si>
    <t>26.42</t>
  </si>
  <si>
    <t>0:29:42</t>
  </si>
  <si>
    <t>27.37</t>
  </si>
  <si>
    <t>0:31:37</t>
  </si>
  <si>
    <t>27.51</t>
  </si>
  <si>
    <t>0:31:51</t>
  </si>
  <si>
    <t>Jana Amasederová 79</t>
  </si>
  <si>
    <t>28.12</t>
  </si>
  <si>
    <t>0:34:12</t>
  </si>
  <si>
    <t>0:34:44</t>
  </si>
  <si>
    <t>Monika Vajnerová 94</t>
  </si>
  <si>
    <t>0:35:44</t>
  </si>
  <si>
    <t>0:37:44</t>
  </si>
  <si>
    <t>31.44</t>
  </si>
  <si>
    <t>0:38:44</t>
  </si>
  <si>
    <t>0:40:44</t>
  </si>
  <si>
    <t>25.20</t>
  </si>
  <si>
    <t>0:25:20</t>
  </si>
  <si>
    <t>25.27</t>
  </si>
  <si>
    <t>0:25:27</t>
  </si>
  <si>
    <t>25.33</t>
  </si>
  <si>
    <t>0:25:33</t>
  </si>
  <si>
    <t>25.37</t>
  </si>
  <si>
    <t>0:25:37</t>
  </si>
  <si>
    <t>Kryštof Vávra 97</t>
  </si>
  <si>
    <t>26.33</t>
  </si>
  <si>
    <t>0:26:33</t>
  </si>
  <si>
    <t>Jan Kareš 91</t>
  </si>
  <si>
    <t>26.10</t>
  </si>
  <si>
    <t>0:27:10</t>
  </si>
  <si>
    <t>26.39</t>
  </si>
  <si>
    <t>0:27:39</t>
  </si>
  <si>
    <t>26.24</t>
  </si>
  <si>
    <t>0:28:24</t>
  </si>
  <si>
    <t>26.25</t>
  </si>
  <si>
    <t>0:28:25</t>
  </si>
  <si>
    <t>Vojtěch Proschl 99</t>
  </si>
  <si>
    <t>26.47</t>
  </si>
  <si>
    <t>0:28:47</t>
  </si>
  <si>
    <t>27.26</t>
  </si>
  <si>
    <t>0:29:26</t>
  </si>
  <si>
    <t>0:34:04</t>
  </si>
  <si>
    <t>27.55</t>
  </si>
  <si>
    <t>0:34:55</t>
  </si>
  <si>
    <t>29.04</t>
  </si>
  <si>
    <t>0:36:04</t>
  </si>
  <si>
    <t xml:space="preserve"> 3.kolo oddílové ligy TZ - 10.1.2018</t>
  </si>
  <si>
    <t>13.55</t>
  </si>
  <si>
    <t>Jaroslav Beran 11</t>
  </si>
  <si>
    <t>14.25</t>
  </si>
  <si>
    <t>15.04</t>
  </si>
  <si>
    <t>Viktor Káš 11</t>
  </si>
  <si>
    <t>12.49</t>
  </si>
  <si>
    <t>Nikol Kášová 13</t>
  </si>
  <si>
    <t>13.51</t>
  </si>
  <si>
    <t>30.09</t>
  </si>
  <si>
    <t>0:31:09</t>
  </si>
  <si>
    <t>30.18</t>
  </si>
  <si>
    <t>0:32:18</t>
  </si>
  <si>
    <t>33.28</t>
  </si>
  <si>
    <t>0:40:28</t>
  </si>
  <si>
    <t>41.30</t>
  </si>
  <si>
    <t>0:48:30</t>
  </si>
  <si>
    <t>27.00</t>
  </si>
  <si>
    <t>0:28:00</t>
  </si>
  <si>
    <t>29.03</t>
  </si>
  <si>
    <t>0:30:03</t>
  </si>
  <si>
    <t>Klára Šimralová 04</t>
  </si>
  <si>
    <t>0:32:14</t>
  </si>
  <si>
    <t>29.34</t>
  </si>
  <si>
    <t>0:34:34</t>
  </si>
  <si>
    <t>0:25:43</t>
  </si>
  <si>
    <t>25.18</t>
  </si>
  <si>
    <t>0:26:18</t>
  </si>
  <si>
    <t>25.05</t>
  </si>
  <si>
    <t>0:27:05</t>
  </si>
  <si>
    <t>0:27:25</t>
  </si>
  <si>
    <t>25.29</t>
  </si>
  <si>
    <t>0:27:29</t>
  </si>
  <si>
    <t>0:27:55</t>
  </si>
  <si>
    <t>27.05</t>
  </si>
  <si>
    <t>0:28:05</t>
  </si>
  <si>
    <t>26.27</t>
  </si>
  <si>
    <t>0:29:27</t>
  </si>
  <si>
    <t>25.34</t>
  </si>
  <si>
    <t>0:29:34</t>
  </si>
  <si>
    <t>0:29:47</t>
  </si>
  <si>
    <t>0:29:50</t>
  </si>
  <si>
    <t>28.17</t>
  </si>
  <si>
    <t>0:31:17</t>
  </si>
  <si>
    <t>27.02</t>
  </si>
  <si>
    <t>0:37:02</t>
  </si>
  <si>
    <t>Kateřina Beranová 88</t>
  </si>
  <si>
    <t>0:40:22</t>
  </si>
  <si>
    <t>32.22</t>
  </si>
  <si>
    <t>0:41:22</t>
  </si>
  <si>
    <t>0:49:22</t>
  </si>
  <si>
    <t>24.18</t>
  </si>
  <si>
    <t>0:24:18</t>
  </si>
  <si>
    <t>25.02</t>
  </si>
  <si>
    <t>0:25:02</t>
  </si>
  <si>
    <t>25.58</t>
  </si>
  <si>
    <t>0:25:58</t>
  </si>
  <si>
    <t>26.00</t>
  </si>
  <si>
    <t>0:26:00</t>
  </si>
  <si>
    <t>25.19</t>
  </si>
  <si>
    <t>0:26:19</t>
  </si>
  <si>
    <t>25.28</t>
  </si>
  <si>
    <t>0:26:28</t>
  </si>
  <si>
    <t>Jiří Káš 77</t>
  </si>
  <si>
    <t>26.57</t>
  </si>
  <si>
    <t>0:29:57</t>
  </si>
  <si>
    <t>0:30:39</t>
  </si>
  <si>
    <t>30.08</t>
  </si>
  <si>
    <t>0:37:08</t>
  </si>
  <si>
    <t>0:41:10</t>
  </si>
  <si>
    <t>28.46</t>
  </si>
  <si>
    <t>0:44:46</t>
  </si>
  <si>
    <t>30.10</t>
  </si>
  <si>
    <t>0:54:10</t>
  </si>
  <si>
    <t xml:space="preserve"> 4.kolo oddílové ligy TZ – 14.2.2018</t>
  </si>
  <si>
    <t>14.22</t>
  </si>
  <si>
    <t>15.06</t>
  </si>
  <si>
    <t>16.44</t>
  </si>
  <si>
    <t>20.26</t>
  </si>
  <si>
    <t>30.51</t>
  </si>
  <si>
    <t>0:35:09</t>
  </si>
  <si>
    <t>32.07</t>
  </si>
  <si>
    <t>0:41:07</t>
  </si>
  <si>
    <t>36.47</t>
  </si>
  <si>
    <t>0:49:47</t>
  </si>
  <si>
    <t>Jan Němec 09</t>
  </si>
  <si>
    <t>36.42</t>
  </si>
  <si>
    <t>0:54:42</t>
  </si>
  <si>
    <t>48.17</t>
  </si>
  <si>
    <t>1:03:17</t>
  </si>
  <si>
    <t>27.27</t>
  </si>
  <si>
    <t>0:27:27</t>
  </si>
  <si>
    <t>30.21</t>
  </si>
  <si>
    <t>0:38:41</t>
  </si>
  <si>
    <t>0:44:52</t>
  </si>
  <si>
    <t>Štěpánka Málková 04</t>
  </si>
  <si>
    <t>36.52</t>
  </si>
  <si>
    <t>0:53:52</t>
  </si>
  <si>
    <t>26.28</t>
  </si>
  <si>
    <t>0:27:28</t>
  </si>
  <si>
    <t>27.06</t>
  </si>
  <si>
    <t>0:28:06</t>
  </si>
  <si>
    <t>0:29:04</t>
  </si>
  <si>
    <t>26.06</t>
  </si>
  <si>
    <t>0:29:06</t>
  </si>
  <si>
    <t>27.59</t>
  </si>
  <si>
    <t>0:29:59</t>
  </si>
  <si>
    <t>29.12</t>
  </si>
  <si>
    <t>0:32:12</t>
  </si>
  <si>
    <t>27.52</t>
  </si>
  <si>
    <t>0:32:52</t>
  </si>
  <si>
    <t>28.25</t>
  </si>
  <si>
    <t>0:33:25</t>
  </si>
  <si>
    <t>Tereza Dvořáková 85</t>
  </si>
  <si>
    <t>29.40</t>
  </si>
  <si>
    <t>0:33:40</t>
  </si>
  <si>
    <t>Martina Vaňková 93</t>
  </si>
  <si>
    <t>30.29</t>
  </si>
  <si>
    <t>0:34:29</t>
  </si>
  <si>
    <t>Andrea Němcová 82</t>
  </si>
  <si>
    <t>33.18</t>
  </si>
  <si>
    <t>0:36:18</t>
  </si>
  <si>
    <t>31.50</t>
  </si>
  <si>
    <t>0:36:50</t>
  </si>
  <si>
    <t>Lucie Čiperová 81</t>
  </si>
  <si>
    <t>0:37:19</t>
  </si>
  <si>
    <t>33.19</t>
  </si>
  <si>
    <t>31.25</t>
  </si>
  <si>
    <t>0:37:25</t>
  </si>
  <si>
    <t>18.</t>
  </si>
  <si>
    <t>0:38:19</t>
  </si>
  <si>
    <t>19.</t>
  </si>
  <si>
    <t>0:40:19</t>
  </si>
  <si>
    <t>20.</t>
  </si>
  <si>
    <t>Radka Vaňurová 85</t>
  </si>
  <si>
    <t>33.06</t>
  </si>
  <si>
    <t>0:42:06</t>
  </si>
  <si>
    <t>21.</t>
  </si>
  <si>
    <t>0:42:19</t>
  </si>
  <si>
    <t>22.</t>
  </si>
  <si>
    <t>0:51:19</t>
  </si>
  <si>
    <t>26.01</t>
  </si>
  <si>
    <t>0:26:01</t>
  </si>
  <si>
    <t>26.15</t>
  </si>
  <si>
    <t>0:26:15</t>
  </si>
  <si>
    <t>0:26:39</t>
  </si>
  <si>
    <t>27.42</t>
  </si>
  <si>
    <t>0:27:42</t>
  </si>
  <si>
    <t>26.40</t>
  </si>
  <si>
    <t>0:28:40</t>
  </si>
  <si>
    <t>26.44</t>
  </si>
  <si>
    <t>0:28:44</t>
  </si>
  <si>
    <t>27.30</t>
  </si>
  <si>
    <t>0:30:30</t>
  </si>
  <si>
    <t>0:32:04</t>
  </si>
  <si>
    <t>28.10</t>
  </si>
  <si>
    <t>0:35:10</t>
  </si>
  <si>
    <t>31.59</t>
  </si>
  <si>
    <t>0:35:59</t>
  </si>
  <si>
    <t>0:39:44</t>
  </si>
  <si>
    <t>Lukáš Pázler 85</t>
  </si>
  <si>
    <t>Jindřich Amaseder 78</t>
  </si>
  <si>
    <t>31.47</t>
  </si>
  <si>
    <t>0:43:47</t>
  </si>
  <si>
    <t>0:45:44</t>
  </si>
  <si>
    <t>Metoděj Málek 03</t>
  </si>
  <si>
    <t>32.05</t>
  </si>
  <si>
    <t>0:50:05</t>
  </si>
  <si>
    <t>Petr Kašický 91</t>
  </si>
  <si>
    <t>0:50:45</t>
  </si>
  <si>
    <t>Luděk Málek 69</t>
  </si>
  <si>
    <t>36.44</t>
  </si>
  <si>
    <t>0:51:44</t>
  </si>
  <si>
    <t>Michal Kašický 96</t>
  </si>
  <si>
    <t>0:59:44</t>
  </si>
  <si>
    <t xml:space="preserve"> 5.kolo oddílové ligy TZ – 14.3.2018</t>
  </si>
  <si>
    <t>13.41</t>
  </si>
  <si>
    <t>14.40</t>
  </si>
  <si>
    <t>Zuzana Hokrová 11</t>
  </si>
  <si>
    <t>15.01</t>
  </si>
  <si>
    <t>14.47</t>
  </si>
  <si>
    <t>Štěpán Homolka 12</t>
  </si>
  <si>
    <t>19.29</t>
  </si>
  <si>
    <t>15.09</t>
  </si>
  <si>
    <t>15:45</t>
  </si>
  <si>
    <t>Markéta Váňová 11</t>
  </si>
  <si>
    <t>18.48</t>
  </si>
  <si>
    <t>Anežka Váňová 14</t>
  </si>
  <si>
    <t>18.51</t>
  </si>
  <si>
    <t>29.24</t>
  </si>
  <si>
    <t>0:31:24</t>
  </si>
  <si>
    <t>28.30</t>
  </si>
  <si>
    <t>0:32:30</t>
  </si>
  <si>
    <t>Klára Homolková 09</t>
  </si>
  <si>
    <t>29.11</t>
  </si>
  <si>
    <t>0:43:11</t>
  </si>
  <si>
    <t>Martin Medal 10</t>
  </si>
  <si>
    <t>36.17</t>
  </si>
  <si>
    <t>0:51:17</t>
  </si>
  <si>
    <t>Nicolas Vršínský 08</t>
  </si>
  <si>
    <t>37.24</t>
  </si>
  <si>
    <t>0:53:24</t>
  </si>
  <si>
    <t>Jakub Závodský 08</t>
  </si>
  <si>
    <t>33.24</t>
  </si>
  <si>
    <t>0:55:24</t>
  </si>
  <si>
    <t>44.46</t>
  </si>
  <si>
    <t>1:03:46</t>
  </si>
  <si>
    <t>29.09</t>
  </si>
  <si>
    <t>29.23</t>
  </si>
  <si>
    <t>0:32:23</t>
  </si>
  <si>
    <t>30.44</t>
  </si>
  <si>
    <t>0:32:44</t>
  </si>
  <si>
    <t>29.19</t>
  </si>
  <si>
    <t>29.50</t>
  </si>
  <si>
    <t>0:50:50</t>
  </si>
  <si>
    <t>0:26:34</t>
  </si>
  <si>
    <t>25.30</t>
  </si>
  <si>
    <t>0:27:30</t>
  </si>
  <si>
    <t>25.40</t>
  </si>
  <si>
    <t>0:27:40</t>
  </si>
  <si>
    <t>0:27:58</t>
  </si>
  <si>
    <t>26.08</t>
  </si>
  <si>
    <t>0:28:08</t>
  </si>
  <si>
    <t>0:28:42</t>
  </si>
  <si>
    <t>0:29:44</t>
  </si>
  <si>
    <t>28.04</t>
  </si>
  <si>
    <t>0:31:04</t>
  </si>
  <si>
    <t>Markéta Homolková 79</t>
  </si>
  <si>
    <t>29.14</t>
  </si>
  <si>
    <t>0:31:14</t>
  </si>
  <si>
    <t>Iveta Szalaiová 66</t>
  </si>
  <si>
    <t>28.06</t>
  </si>
  <si>
    <t>0:33:06</t>
  </si>
  <si>
    <t>28.51</t>
  </si>
  <si>
    <t>0:33:51</t>
  </si>
  <si>
    <t>30.36</t>
  </si>
  <si>
    <t>0:34:36</t>
  </si>
  <si>
    <t>0:34:59</t>
  </si>
  <si>
    <t>Lenka Kozelková 72</t>
  </si>
  <si>
    <t>0:39:37</t>
  </si>
  <si>
    <t>0:40:37</t>
  </si>
  <si>
    <t>0:41:37</t>
  </si>
  <si>
    <t>Andrea Váňová 79</t>
  </si>
  <si>
    <t>0:44:37</t>
  </si>
  <si>
    <t>Dita Štrofová 77</t>
  </si>
  <si>
    <t>0:47:37</t>
  </si>
  <si>
    <t>Eliška Medalová 84</t>
  </si>
  <si>
    <t>34.37</t>
  </si>
  <si>
    <t>0:50:37</t>
  </si>
  <si>
    <t>27.24</t>
  </si>
  <si>
    <t>0:50:24</t>
  </si>
  <si>
    <t>25.26</t>
  </si>
  <si>
    <t>0:25:26</t>
  </si>
  <si>
    <t>25:37</t>
  </si>
  <si>
    <t>25.53</t>
  </si>
  <si>
    <t>0:26:53</t>
  </si>
  <si>
    <t>0:26:57</t>
  </si>
  <si>
    <t>27.54</t>
  </si>
  <si>
    <t>0:27:54</t>
  </si>
  <si>
    <t>27.15</t>
  </si>
  <si>
    <t>Milan Fógl 66</t>
  </si>
  <si>
    <t>28.32</t>
  </si>
  <si>
    <t>0:28:32</t>
  </si>
  <si>
    <t>0:30:05</t>
  </si>
  <si>
    <t>27.48</t>
  </si>
  <si>
    <t>0:35:48</t>
  </si>
  <si>
    <t>0:39:20</t>
  </si>
  <si>
    <t>30.30</t>
  </si>
  <si>
    <t>0:39:30</t>
  </si>
  <si>
    <t>Josef Blecha 66</t>
  </si>
  <si>
    <t>0:42:20</t>
  </si>
  <si>
    <t>Peter Vaněk 62</t>
  </si>
  <si>
    <t>0:49:08</t>
  </si>
  <si>
    <t>0:49:20</t>
  </si>
  <si>
    <t>Boguslav Brandys 67</t>
  </si>
  <si>
    <t>37.20</t>
  </si>
  <si>
    <t>0:57:20</t>
  </si>
  <si>
    <t>ODDÍLOVÁ  LIGA  TZ - 2017/2018</t>
  </si>
  <si>
    <t xml:space="preserve">5 závodů v tělocvičně - počítají se 3 výsledky z 5  </t>
  </si>
  <si>
    <t>1.kolo</t>
  </si>
  <si>
    <t>2.kolo</t>
  </si>
  <si>
    <t>3.kolo</t>
  </si>
  <si>
    <t>4.kolo</t>
  </si>
  <si>
    <t>5.kolo</t>
  </si>
  <si>
    <t>CELKEM</t>
  </si>
  <si>
    <t>8.11.</t>
  </si>
  <si>
    <t>13.12.</t>
  </si>
  <si>
    <t>10.1.</t>
  </si>
  <si>
    <t>14.2.</t>
  </si>
  <si>
    <t>14.3.</t>
  </si>
  <si>
    <t>100</t>
  </si>
  <si>
    <t>67,6</t>
  </si>
  <si>
    <t>67,2</t>
  </si>
  <si>
    <t>58,5</t>
  </si>
  <si>
    <t>84,3</t>
  </si>
  <si>
    <t>77,4</t>
  </si>
  <si>
    <t>86,5</t>
  </si>
  <si>
    <t>43,9</t>
  </si>
  <si>
    <t>38,3</t>
  </si>
  <si>
    <t>62,9</t>
  </si>
  <si>
    <t>44,6</t>
  </si>
  <si>
    <t>42,3</t>
  </si>
  <si>
    <t>70,5</t>
  </si>
  <si>
    <t>53,7</t>
  </si>
  <si>
    <t>37,9</t>
  </si>
  <si>
    <t>10,3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</si>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</sst>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hh:mm:ss"/>
  </numFmts>
  <fonts count="45">
    <font>
      <sz val="10"/>
      <name val="Arial CE"/>
      <family val="2"/>
    </font>
    <font>
      <sz val="10"/>
      <name val="Arial"/>
      <family val="0"/>
    </font>
    <font>
      <b/>
      <sz val="2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i/>
      <sz val="8"/>
      <name val="Arial CE"/>
      <family val="2"/>
    </font>
    <font>
      <u val="single"/>
      <sz val="10"/>
      <name val="Arial CE"/>
      <family val="2"/>
    </font>
    <font>
      <i/>
      <u val="single"/>
      <sz val="8"/>
      <name val="Arial CE"/>
      <family val="2"/>
    </font>
    <font>
      <sz val="8"/>
      <name val="Arial CE"/>
      <family val="2"/>
    </font>
    <font>
      <i/>
      <u val="single"/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="90" zoomScaleNormal="90" zoomScalePageLayoutView="0" workbookViewId="0" topLeftCell="A19">
      <selection activeCell="B59" sqref="B59"/>
    </sheetView>
  </sheetViews>
  <sheetFormatPr defaultColWidth="9.00390625" defaultRowHeight="12.75"/>
  <cols>
    <col min="1" max="1" width="4.25390625" style="0" customWidth="1"/>
    <col min="2" max="2" width="23.625" style="0" customWidth="1"/>
    <col min="3" max="3" width="7.125" style="1" customWidth="1"/>
    <col min="4" max="9" width="5.375" style="1" customWidth="1"/>
    <col min="10" max="10" width="7.875" style="1" customWidth="1"/>
    <col min="11" max="11" width="9.125" style="1" customWidth="1"/>
    <col min="12" max="12" width="5.875" style="1" customWidth="1"/>
  </cols>
  <sheetData>
    <row r="1" ht="33.75">
      <c r="A1" s="2" t="s">
        <v>0</v>
      </c>
    </row>
    <row r="3" spans="1:12" ht="12.75">
      <c r="A3" s="3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5" spans="1:12" ht="12.75">
      <c r="A5" s="1" t="s">
        <v>12</v>
      </c>
      <c r="B5" s="4" t="s">
        <v>13</v>
      </c>
      <c r="C5" s="1" t="s">
        <v>14</v>
      </c>
      <c r="D5" s="1">
        <v>3</v>
      </c>
      <c r="E5" s="1">
        <v>0</v>
      </c>
      <c r="F5" s="1">
        <v>0</v>
      </c>
      <c r="G5" s="1">
        <v>1</v>
      </c>
      <c r="J5" s="1">
        <v>4</v>
      </c>
      <c r="K5" s="1" t="s">
        <v>15</v>
      </c>
      <c r="L5" s="1">
        <v>100</v>
      </c>
    </row>
    <row r="7" spans="1:12" ht="12.75">
      <c r="A7" s="3" t="s">
        <v>16</v>
      </c>
      <c r="C7" s="1" t="s">
        <v>17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</row>
    <row r="8" ht="12.75">
      <c r="A8" s="3"/>
    </row>
    <row r="9" spans="1:12" ht="12.75">
      <c r="A9" s="5" t="s">
        <v>12</v>
      </c>
      <c r="B9" s="4" t="s">
        <v>18</v>
      </c>
      <c r="C9" s="6" t="s">
        <v>19</v>
      </c>
      <c r="D9" s="1">
        <v>1</v>
      </c>
      <c r="E9" s="1">
        <v>0</v>
      </c>
      <c r="F9" s="1">
        <v>0</v>
      </c>
      <c r="G9" s="1">
        <v>0</v>
      </c>
      <c r="H9" s="1">
        <v>0</v>
      </c>
      <c r="I9" s="1">
        <v>1</v>
      </c>
      <c r="J9" s="7">
        <v>2</v>
      </c>
      <c r="K9" s="8" t="s">
        <v>20</v>
      </c>
      <c r="L9" s="9">
        <f aca="true" t="shared" si="0" ref="L9:L14">(((K$9*2)-K9)/K$9)*100</f>
        <v>100</v>
      </c>
    </row>
    <row r="10" spans="1:12" ht="12.75">
      <c r="A10" s="5" t="s">
        <v>21</v>
      </c>
      <c r="B10" s="4" t="s">
        <v>22</v>
      </c>
      <c r="C10" s="6" t="s">
        <v>23</v>
      </c>
      <c r="D10" s="1">
        <v>2</v>
      </c>
      <c r="E10" s="1">
        <v>0</v>
      </c>
      <c r="F10" s="1">
        <v>0</v>
      </c>
      <c r="G10" s="1">
        <v>1</v>
      </c>
      <c r="H10" s="1">
        <v>0</v>
      </c>
      <c r="I10" s="1">
        <v>0</v>
      </c>
      <c r="J10" s="7">
        <v>3</v>
      </c>
      <c r="K10" s="8" t="s">
        <v>24</v>
      </c>
      <c r="L10" s="9">
        <f t="shared" si="0"/>
        <v>90.10220548682086</v>
      </c>
    </row>
    <row r="11" spans="1:12" ht="12.75">
      <c r="A11" s="5" t="s">
        <v>25</v>
      </c>
      <c r="B11" s="4" t="s">
        <v>26</v>
      </c>
      <c r="C11" s="6" t="s">
        <v>27</v>
      </c>
      <c r="D11" s="1">
        <v>2</v>
      </c>
      <c r="E11" s="1">
        <v>0</v>
      </c>
      <c r="F11" s="1">
        <v>0</v>
      </c>
      <c r="G11" s="1">
        <v>0</v>
      </c>
      <c r="H11" s="1">
        <v>1</v>
      </c>
      <c r="I11" s="1">
        <v>5</v>
      </c>
      <c r="J11" s="7">
        <v>8</v>
      </c>
      <c r="K11" s="8" t="s">
        <v>28</v>
      </c>
      <c r="L11" s="9">
        <f t="shared" si="0"/>
        <v>80.90371167294245</v>
      </c>
    </row>
    <row r="12" spans="1:12" ht="12.75">
      <c r="A12" s="1" t="s">
        <v>29</v>
      </c>
      <c r="B12" t="s">
        <v>30</v>
      </c>
      <c r="C12" s="6" t="s">
        <v>31</v>
      </c>
      <c r="D12" s="1">
        <v>1</v>
      </c>
      <c r="E12" s="1">
        <v>0</v>
      </c>
      <c r="F12" s="1">
        <v>0</v>
      </c>
      <c r="G12" s="1">
        <v>4</v>
      </c>
      <c r="H12" s="1">
        <v>3</v>
      </c>
      <c r="I12" s="1">
        <v>0</v>
      </c>
      <c r="J12" s="7">
        <v>8</v>
      </c>
      <c r="K12" s="8" t="s">
        <v>32</v>
      </c>
      <c r="L12" s="9">
        <f t="shared" si="0"/>
        <v>79.72027972027973</v>
      </c>
    </row>
    <row r="13" spans="1:12" ht="12.75">
      <c r="A13" s="1" t="s">
        <v>33</v>
      </c>
      <c r="B13" s="10" t="s">
        <v>34</v>
      </c>
      <c r="C13" s="6" t="s">
        <v>35</v>
      </c>
      <c r="D13" s="1">
        <v>1</v>
      </c>
      <c r="E13" s="1">
        <v>0</v>
      </c>
      <c r="F13" s="1">
        <v>0</v>
      </c>
      <c r="G13" s="1">
        <v>6</v>
      </c>
      <c r="H13" s="1">
        <v>2</v>
      </c>
      <c r="I13" s="1">
        <v>2</v>
      </c>
      <c r="J13" s="7">
        <v>11</v>
      </c>
      <c r="K13" s="8" t="s">
        <v>36</v>
      </c>
      <c r="L13" s="9">
        <f t="shared" si="0"/>
        <v>55.728886498117284</v>
      </c>
    </row>
    <row r="14" spans="1:12" ht="12.75">
      <c r="A14" s="1" t="s">
        <v>37</v>
      </c>
      <c r="B14" s="10" t="s">
        <v>38</v>
      </c>
      <c r="C14" s="6" t="s">
        <v>39</v>
      </c>
      <c r="D14" s="1">
        <v>2</v>
      </c>
      <c r="E14" s="1">
        <v>0</v>
      </c>
      <c r="F14" s="1">
        <v>0</v>
      </c>
      <c r="G14" s="1">
        <v>7</v>
      </c>
      <c r="H14" s="1">
        <v>3</v>
      </c>
      <c r="I14" s="1">
        <v>9</v>
      </c>
      <c r="J14" s="7">
        <v>21</v>
      </c>
      <c r="K14" s="8" t="s">
        <v>40</v>
      </c>
      <c r="L14" s="9">
        <f t="shared" si="0"/>
        <v>22.323830016137705</v>
      </c>
    </row>
    <row r="15" ht="12.75">
      <c r="A15" s="1"/>
    </row>
    <row r="16" spans="1:12" ht="12.75">
      <c r="A16" s="3" t="s">
        <v>41</v>
      </c>
      <c r="C16" s="1" t="s">
        <v>17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  <c r="K16" s="1" t="s">
        <v>10</v>
      </c>
      <c r="L16" s="1" t="s">
        <v>11</v>
      </c>
    </row>
    <row r="17" ht="12.75">
      <c r="A17" s="1"/>
    </row>
    <row r="18" spans="1:12" ht="12.75">
      <c r="A18" s="5" t="s">
        <v>12</v>
      </c>
      <c r="B18" s="4" t="s">
        <v>42</v>
      </c>
      <c r="C18" s="6" t="s">
        <v>43</v>
      </c>
      <c r="D18" s="1">
        <v>1</v>
      </c>
      <c r="E18" s="1">
        <v>0</v>
      </c>
      <c r="F18" s="1">
        <v>0</v>
      </c>
      <c r="G18" s="1">
        <v>1</v>
      </c>
      <c r="H18" s="1">
        <v>0</v>
      </c>
      <c r="I18" s="1">
        <v>0</v>
      </c>
      <c r="J18" s="7">
        <v>2</v>
      </c>
      <c r="K18" s="8" t="s">
        <v>44</v>
      </c>
      <c r="L18" s="9">
        <f>(((K$18*2)-K18)/K$18)*100</f>
        <v>100</v>
      </c>
    </row>
    <row r="19" spans="1:12" ht="12.75">
      <c r="A19" s="5" t="s">
        <v>21</v>
      </c>
      <c r="B19" s="4" t="s">
        <v>45</v>
      </c>
      <c r="C19" s="6" t="s">
        <v>46</v>
      </c>
      <c r="D19" s="1">
        <v>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7">
        <v>1</v>
      </c>
      <c r="K19" s="8" t="s">
        <v>47</v>
      </c>
      <c r="L19" s="9">
        <f>(((K$18*2)-K19)/K$18)*100</f>
        <v>99.19308357348704</v>
      </c>
    </row>
    <row r="20" spans="1:12" ht="12.75">
      <c r="A20" s="5" t="s">
        <v>25</v>
      </c>
      <c r="B20" s="4" t="s">
        <v>48</v>
      </c>
      <c r="C20" s="6" t="s">
        <v>49</v>
      </c>
      <c r="D20" s="1">
        <v>1</v>
      </c>
      <c r="E20" s="1">
        <v>0</v>
      </c>
      <c r="F20" s="1">
        <v>0</v>
      </c>
      <c r="G20" s="1">
        <v>0</v>
      </c>
      <c r="H20" s="1">
        <v>1</v>
      </c>
      <c r="I20" s="1">
        <v>0</v>
      </c>
      <c r="J20" s="7">
        <v>2</v>
      </c>
      <c r="K20" s="8" t="s">
        <v>50</v>
      </c>
      <c r="L20" s="9">
        <f>(((K$18*2)-K20)/K$18)*100</f>
        <v>89.39481268011527</v>
      </c>
    </row>
    <row r="21" spans="1:12" ht="12.75">
      <c r="A21" s="5" t="s">
        <v>29</v>
      </c>
      <c r="B21" t="s">
        <v>51</v>
      </c>
      <c r="C21" s="6" t="s">
        <v>52</v>
      </c>
      <c r="D21" s="1">
        <v>3</v>
      </c>
      <c r="E21" s="1">
        <v>0</v>
      </c>
      <c r="F21" s="1">
        <v>0</v>
      </c>
      <c r="G21" s="1">
        <v>3</v>
      </c>
      <c r="H21" s="1">
        <v>1</v>
      </c>
      <c r="I21" s="1">
        <v>0</v>
      </c>
      <c r="J21" s="7">
        <v>7</v>
      </c>
      <c r="K21" s="8" t="s">
        <v>53</v>
      </c>
      <c r="L21" s="9">
        <f>(((K$18*2)-K21)/K$18)*100</f>
        <v>69.04899135446686</v>
      </c>
    </row>
    <row r="22" spans="1:11" ht="12.75">
      <c r="A22" s="1"/>
      <c r="C22" s="6"/>
      <c r="J22" s="7"/>
      <c r="K22" s="7"/>
    </row>
    <row r="23" spans="1:12" ht="12.75">
      <c r="A23" s="3" t="s">
        <v>54</v>
      </c>
      <c r="C23" s="1" t="s">
        <v>17</v>
      </c>
      <c r="D23" s="1" t="s">
        <v>3</v>
      </c>
      <c r="E23" s="1" t="s">
        <v>4</v>
      </c>
      <c r="F23" s="1" t="s">
        <v>5</v>
      </c>
      <c r="G23" s="1" t="s">
        <v>6</v>
      </c>
      <c r="H23" s="1" t="s">
        <v>7</v>
      </c>
      <c r="I23" s="1" t="s">
        <v>8</v>
      </c>
      <c r="J23" s="1" t="s">
        <v>9</v>
      </c>
      <c r="K23" s="1" t="s">
        <v>10</v>
      </c>
      <c r="L23" s="1" t="s">
        <v>11</v>
      </c>
    </row>
    <row r="25" spans="1:12" ht="12.75">
      <c r="A25" s="7" t="s">
        <v>12</v>
      </c>
      <c r="B25" s="4" t="s">
        <v>55</v>
      </c>
      <c r="C25" s="6" t="s">
        <v>56</v>
      </c>
      <c r="D25" s="1">
        <v>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7">
        <v>1</v>
      </c>
      <c r="K25" s="8" t="s">
        <v>57</v>
      </c>
      <c r="L25" s="9">
        <f aca="true" t="shared" si="1" ref="L25:L42">(((K$25*2)-K25)/K$25)*100</f>
        <v>100</v>
      </c>
    </row>
    <row r="26" spans="1:12" ht="12.75">
      <c r="A26" s="7" t="s">
        <v>21</v>
      </c>
      <c r="B26" s="4" t="s">
        <v>58</v>
      </c>
      <c r="C26" s="6" t="s">
        <v>59</v>
      </c>
      <c r="D26" s="1">
        <v>2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7">
        <v>2</v>
      </c>
      <c r="K26" s="8" t="s">
        <v>60</v>
      </c>
      <c r="L26" s="9">
        <f t="shared" si="1"/>
        <v>97.15549936788875</v>
      </c>
    </row>
    <row r="27" spans="1:12" ht="12.75">
      <c r="A27" s="7" t="s">
        <v>25</v>
      </c>
      <c r="B27" s="4" t="s">
        <v>61</v>
      </c>
      <c r="C27" s="6" t="s">
        <v>62</v>
      </c>
      <c r="D27" s="1">
        <v>2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7">
        <v>2</v>
      </c>
      <c r="K27" s="8" t="s">
        <v>63</v>
      </c>
      <c r="L27" s="9">
        <f t="shared" si="1"/>
        <v>95.38558786346398</v>
      </c>
    </row>
    <row r="28" spans="1:12" ht="12.75">
      <c r="A28" s="5" t="s">
        <v>29</v>
      </c>
      <c r="B28" s="10" t="s">
        <v>64</v>
      </c>
      <c r="C28" s="6" t="s">
        <v>65</v>
      </c>
      <c r="D28" s="1">
        <v>0</v>
      </c>
      <c r="E28" s="1">
        <v>0</v>
      </c>
      <c r="F28" s="1">
        <v>0</v>
      </c>
      <c r="G28" s="1">
        <v>1</v>
      </c>
      <c r="H28" s="1">
        <v>0</v>
      </c>
      <c r="I28" s="1">
        <v>0</v>
      </c>
      <c r="J28" s="7">
        <v>1</v>
      </c>
      <c r="K28" s="8" t="s">
        <v>66</v>
      </c>
      <c r="L28" s="9">
        <f t="shared" si="1"/>
        <v>95.25916561314791</v>
      </c>
    </row>
    <row r="29" spans="1:12" ht="12.75">
      <c r="A29" s="5" t="s">
        <v>33</v>
      </c>
      <c r="B29" s="10" t="s">
        <v>67</v>
      </c>
      <c r="C29" s="6" t="s">
        <v>68</v>
      </c>
      <c r="D29" s="1">
        <v>1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7">
        <v>1</v>
      </c>
      <c r="K29" s="8" t="s">
        <v>69</v>
      </c>
      <c r="L29" s="9">
        <f t="shared" si="1"/>
        <v>93.36283185840708</v>
      </c>
    </row>
    <row r="30" spans="1:12" ht="12.75">
      <c r="A30" s="5" t="s">
        <v>37</v>
      </c>
      <c r="B30" s="10" t="s">
        <v>70</v>
      </c>
      <c r="C30" s="6" t="s">
        <v>71</v>
      </c>
      <c r="D30" s="1">
        <v>2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7">
        <v>2</v>
      </c>
      <c r="K30" s="8" t="s">
        <v>72</v>
      </c>
      <c r="L30" s="9">
        <f t="shared" si="1"/>
        <v>92.7307206068268</v>
      </c>
    </row>
    <row r="31" spans="1:12" ht="12.75">
      <c r="A31" s="5" t="s">
        <v>73</v>
      </c>
      <c r="B31" s="10" t="s">
        <v>74</v>
      </c>
      <c r="C31" s="6" t="s">
        <v>75</v>
      </c>
      <c r="D31" s="1">
        <v>2</v>
      </c>
      <c r="E31" s="1">
        <v>0</v>
      </c>
      <c r="F31" s="1">
        <v>0</v>
      </c>
      <c r="G31" s="1">
        <v>1</v>
      </c>
      <c r="H31" s="1">
        <v>0</v>
      </c>
      <c r="I31" s="1">
        <v>0</v>
      </c>
      <c r="J31" s="7">
        <v>3</v>
      </c>
      <c r="K31" s="8" t="s">
        <v>76</v>
      </c>
      <c r="L31" s="9">
        <f t="shared" si="1"/>
        <v>91.08723135271809</v>
      </c>
    </row>
    <row r="32" spans="1:13" ht="12.75">
      <c r="A32" s="1" t="s">
        <v>77</v>
      </c>
      <c r="B32" t="s">
        <v>78</v>
      </c>
      <c r="C32" s="6" t="s">
        <v>79</v>
      </c>
      <c r="D32" s="1">
        <v>2</v>
      </c>
      <c r="E32" s="1">
        <v>0</v>
      </c>
      <c r="F32" s="1">
        <v>0</v>
      </c>
      <c r="G32" s="1">
        <v>0</v>
      </c>
      <c r="H32" s="1">
        <v>1</v>
      </c>
      <c r="I32" s="1">
        <v>1</v>
      </c>
      <c r="J32" s="7">
        <v>4</v>
      </c>
      <c r="K32" s="8" t="s">
        <v>80</v>
      </c>
      <c r="L32" s="9">
        <f t="shared" si="1"/>
        <v>85.96713021491786</v>
      </c>
      <c r="M32" s="1"/>
    </row>
    <row r="33" spans="1:13" ht="12.75">
      <c r="A33" s="1" t="s">
        <v>81</v>
      </c>
      <c r="B33" t="s">
        <v>82</v>
      </c>
      <c r="C33" s="6" t="s">
        <v>83</v>
      </c>
      <c r="D33" s="1">
        <v>1</v>
      </c>
      <c r="E33" s="1">
        <v>0</v>
      </c>
      <c r="F33" s="1">
        <v>0</v>
      </c>
      <c r="G33" s="1">
        <v>1</v>
      </c>
      <c r="H33" s="1">
        <v>2</v>
      </c>
      <c r="I33" s="1">
        <v>0</v>
      </c>
      <c r="J33" s="7">
        <v>4</v>
      </c>
      <c r="K33" s="8" t="s">
        <v>84</v>
      </c>
      <c r="L33" s="9">
        <f t="shared" si="1"/>
        <v>83.12262958280657</v>
      </c>
      <c r="M33" s="1"/>
    </row>
    <row r="34" spans="1:13" ht="12.75">
      <c r="A34" s="1" t="s">
        <v>85</v>
      </c>
      <c r="B34" t="s">
        <v>86</v>
      </c>
      <c r="C34" s="6" t="s">
        <v>87</v>
      </c>
      <c r="D34" s="1">
        <v>2</v>
      </c>
      <c r="E34" s="1">
        <v>0</v>
      </c>
      <c r="F34" s="1">
        <v>0</v>
      </c>
      <c r="G34" s="1">
        <v>1</v>
      </c>
      <c r="H34" s="1">
        <v>2</v>
      </c>
      <c r="I34" s="1">
        <v>0</v>
      </c>
      <c r="J34" s="7">
        <v>5</v>
      </c>
      <c r="K34" s="8" t="s">
        <v>88</v>
      </c>
      <c r="L34" s="9">
        <f t="shared" si="1"/>
        <v>79.0139064475348</v>
      </c>
      <c r="M34" s="1"/>
    </row>
    <row r="35" spans="1:13" ht="12.75">
      <c r="A35" s="1" t="s">
        <v>89</v>
      </c>
      <c r="B35" t="s">
        <v>90</v>
      </c>
      <c r="C35" s="6" t="s">
        <v>91</v>
      </c>
      <c r="D35" s="1">
        <v>2</v>
      </c>
      <c r="E35" s="1">
        <v>0</v>
      </c>
      <c r="F35" s="1">
        <v>0</v>
      </c>
      <c r="G35" s="1">
        <v>0</v>
      </c>
      <c r="H35" s="1">
        <v>3</v>
      </c>
      <c r="I35" s="1">
        <v>0</v>
      </c>
      <c r="J35" s="7">
        <v>5</v>
      </c>
      <c r="K35" s="8" t="s">
        <v>50</v>
      </c>
      <c r="L35" s="9">
        <f t="shared" si="1"/>
        <v>78.69785082174462</v>
      </c>
      <c r="M35" s="1"/>
    </row>
    <row r="36" spans="1:13" ht="12.75">
      <c r="A36" s="1" t="s">
        <v>92</v>
      </c>
      <c r="B36" s="10" t="s">
        <v>93</v>
      </c>
      <c r="C36" s="6" t="s">
        <v>94</v>
      </c>
      <c r="D36" s="1">
        <v>3</v>
      </c>
      <c r="E36" s="1">
        <v>0</v>
      </c>
      <c r="F36" s="1">
        <v>0</v>
      </c>
      <c r="G36" s="1">
        <v>0</v>
      </c>
      <c r="H36" s="1">
        <v>1</v>
      </c>
      <c r="I36" s="1">
        <v>0</v>
      </c>
      <c r="J36" s="7">
        <v>4</v>
      </c>
      <c r="K36" s="8" t="s">
        <v>95</v>
      </c>
      <c r="L36" s="9">
        <f t="shared" si="1"/>
        <v>77.11757269279397</v>
      </c>
      <c r="M36" s="1"/>
    </row>
    <row r="37" spans="1:13" ht="12.75">
      <c r="A37" s="1" t="s">
        <v>96</v>
      </c>
      <c r="B37" t="s">
        <v>97</v>
      </c>
      <c r="C37" s="6" t="s">
        <v>98</v>
      </c>
      <c r="D37" s="1">
        <v>3</v>
      </c>
      <c r="E37" s="1">
        <v>0</v>
      </c>
      <c r="F37" s="1">
        <v>0</v>
      </c>
      <c r="G37" s="1">
        <v>0</v>
      </c>
      <c r="H37" s="1">
        <v>1</v>
      </c>
      <c r="I37" s="1">
        <v>1</v>
      </c>
      <c r="J37" s="7">
        <v>5</v>
      </c>
      <c r="K37" s="8" t="s">
        <v>99</v>
      </c>
      <c r="L37" s="9">
        <f t="shared" si="1"/>
        <v>75.66371681415932</v>
      </c>
      <c r="M37" s="1"/>
    </row>
    <row r="38" spans="1:13" ht="12.75">
      <c r="A38" s="1" t="s">
        <v>100</v>
      </c>
      <c r="B38" t="s">
        <v>101</v>
      </c>
      <c r="C38" s="6"/>
      <c r="D38" s="1">
        <v>2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7">
        <v>2</v>
      </c>
      <c r="K38" s="8" t="s">
        <v>102</v>
      </c>
      <c r="L38" s="9">
        <f t="shared" si="1"/>
        <v>68.96333754740836</v>
      </c>
      <c r="M38" s="1"/>
    </row>
    <row r="39" spans="1:13" ht="12.75">
      <c r="A39" s="1" t="s">
        <v>103</v>
      </c>
      <c r="B39" t="s">
        <v>104</v>
      </c>
      <c r="C39" s="6" t="s">
        <v>105</v>
      </c>
      <c r="D39" s="1">
        <v>3</v>
      </c>
      <c r="E39" s="1">
        <v>0</v>
      </c>
      <c r="F39" s="1">
        <v>0</v>
      </c>
      <c r="G39" s="1">
        <v>5</v>
      </c>
      <c r="H39" s="1">
        <v>0</v>
      </c>
      <c r="I39" s="1">
        <v>1</v>
      </c>
      <c r="J39" s="7">
        <v>9</v>
      </c>
      <c r="K39" s="8" t="s">
        <v>106</v>
      </c>
      <c r="L39" s="9">
        <f t="shared" si="1"/>
        <v>50.000000000000036</v>
      </c>
      <c r="M39" s="1"/>
    </row>
    <row r="40" spans="1:13" ht="12.75">
      <c r="A40" s="1" t="s">
        <v>107</v>
      </c>
      <c r="B40" s="10" t="s">
        <v>108</v>
      </c>
      <c r="C40" s="6"/>
      <c r="D40" s="1">
        <v>2</v>
      </c>
      <c r="E40" s="1">
        <v>0</v>
      </c>
      <c r="F40" s="1">
        <v>0</v>
      </c>
      <c r="G40" s="1">
        <v>4</v>
      </c>
      <c r="H40" s="1">
        <v>3</v>
      </c>
      <c r="I40" s="1">
        <v>1</v>
      </c>
      <c r="J40" s="7">
        <v>10</v>
      </c>
      <c r="K40" s="8" t="s">
        <v>109</v>
      </c>
      <c r="L40" s="9">
        <f t="shared" si="1"/>
        <v>38.62199747155501</v>
      </c>
      <c r="M40" s="1"/>
    </row>
    <row r="41" spans="1:13" ht="12.75">
      <c r="A41" s="1" t="s">
        <v>110</v>
      </c>
      <c r="B41" s="10" t="s">
        <v>111</v>
      </c>
      <c r="C41" s="6"/>
      <c r="D41" s="1">
        <v>3</v>
      </c>
      <c r="E41" s="1">
        <v>0</v>
      </c>
      <c r="F41" s="1">
        <v>0</v>
      </c>
      <c r="G41" s="1">
        <v>3</v>
      </c>
      <c r="H41" s="1">
        <v>4</v>
      </c>
      <c r="I41" s="1">
        <v>1</v>
      </c>
      <c r="J41" s="7">
        <v>11</v>
      </c>
      <c r="K41" s="8" t="s">
        <v>112</v>
      </c>
      <c r="L41" s="9">
        <f t="shared" si="1"/>
        <v>34.82932996207334</v>
      </c>
      <c r="M41" s="1"/>
    </row>
    <row r="42" spans="1:13" ht="12.75">
      <c r="A42" s="1"/>
      <c r="B42" t="s">
        <v>113</v>
      </c>
      <c r="C42" s="6"/>
      <c r="D42" s="1">
        <v>3</v>
      </c>
      <c r="E42" s="1">
        <v>0</v>
      </c>
      <c r="F42" s="1">
        <v>0</v>
      </c>
      <c r="G42" s="1">
        <v>3</v>
      </c>
      <c r="H42" s="1">
        <v>3</v>
      </c>
      <c r="I42" s="1">
        <v>2</v>
      </c>
      <c r="J42" s="7">
        <v>11</v>
      </c>
      <c r="K42" s="8" t="s">
        <v>112</v>
      </c>
      <c r="L42" s="9">
        <f t="shared" si="1"/>
        <v>34.82932996207334</v>
      </c>
      <c r="M42" s="1"/>
    </row>
    <row r="43" spans="1:13" ht="12.75">
      <c r="A43" s="1"/>
      <c r="B43" s="10"/>
      <c r="C43" s="6"/>
      <c r="J43" s="7"/>
      <c r="K43" s="8"/>
      <c r="M43" s="1"/>
    </row>
    <row r="44" spans="1:12" ht="12.75">
      <c r="A44" s="3" t="s">
        <v>114</v>
      </c>
      <c r="C44" s="1" t="s">
        <v>17</v>
      </c>
      <c r="D44" s="1" t="s">
        <v>3</v>
      </c>
      <c r="E44" s="1" t="s">
        <v>4</v>
      </c>
      <c r="F44" s="1" t="s">
        <v>5</v>
      </c>
      <c r="G44" s="1" t="s">
        <v>6</v>
      </c>
      <c r="H44" s="1" t="s">
        <v>7</v>
      </c>
      <c r="I44" s="1" t="s">
        <v>8</v>
      </c>
      <c r="J44" s="1" t="s">
        <v>9</v>
      </c>
      <c r="K44" s="1" t="s">
        <v>10</v>
      </c>
      <c r="L44" s="1" t="s">
        <v>11</v>
      </c>
    </row>
    <row r="46" spans="1:12" ht="12.75">
      <c r="A46" s="7" t="s">
        <v>12</v>
      </c>
      <c r="B46" s="4" t="s">
        <v>115</v>
      </c>
      <c r="C46" s="6" t="s">
        <v>116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7">
        <v>0</v>
      </c>
      <c r="K46" s="8" t="s">
        <v>117</v>
      </c>
      <c r="L46" s="9">
        <f aca="true" t="shared" si="2" ref="L46:L58">(((K$46*2)-K46)/K$46)*100</f>
        <v>100</v>
      </c>
    </row>
    <row r="47" spans="1:12" ht="12.75">
      <c r="A47" s="7" t="s">
        <v>21</v>
      </c>
      <c r="B47" s="4" t="s">
        <v>118</v>
      </c>
      <c r="C47" s="6" t="s">
        <v>56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7">
        <v>0</v>
      </c>
      <c r="K47" s="8" t="s">
        <v>119</v>
      </c>
      <c r="L47" s="9">
        <f t="shared" si="2"/>
        <v>99.20529801324503</v>
      </c>
    </row>
    <row r="48" spans="1:12" ht="12.75">
      <c r="A48" s="7" t="s">
        <v>25</v>
      </c>
      <c r="B48" s="4" t="s">
        <v>120</v>
      </c>
      <c r="C48" s="6" t="s">
        <v>121</v>
      </c>
      <c r="D48" s="1">
        <v>1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7">
        <v>1</v>
      </c>
      <c r="K48" s="8" t="s">
        <v>122</v>
      </c>
      <c r="L48" s="9">
        <f t="shared" si="2"/>
        <v>98.34437086092714</v>
      </c>
    </row>
    <row r="49" spans="1:12" ht="12.75">
      <c r="A49" s="1" t="s">
        <v>29</v>
      </c>
      <c r="B49" s="10" t="s">
        <v>123</v>
      </c>
      <c r="C49" s="6" t="s">
        <v>124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7">
        <v>0</v>
      </c>
      <c r="K49" s="8" t="s">
        <v>125</v>
      </c>
      <c r="L49" s="9">
        <f t="shared" si="2"/>
        <v>98.14569536423842</v>
      </c>
    </row>
    <row r="50" spans="1:12" ht="12.75">
      <c r="A50" s="1" t="s">
        <v>33</v>
      </c>
      <c r="B50" t="s">
        <v>126</v>
      </c>
      <c r="C50" s="6" t="s">
        <v>127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7">
        <v>0</v>
      </c>
      <c r="K50" s="8" t="s">
        <v>128</v>
      </c>
      <c r="L50" s="9">
        <f t="shared" si="2"/>
        <v>89.80132450331124</v>
      </c>
    </row>
    <row r="51" spans="1:12" ht="12.75">
      <c r="A51" s="1" t="s">
        <v>37</v>
      </c>
      <c r="B51" s="10" t="s">
        <v>129</v>
      </c>
      <c r="C51" s="6" t="s">
        <v>130</v>
      </c>
      <c r="D51" s="1">
        <v>1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7">
        <v>1</v>
      </c>
      <c r="K51" s="8" t="s">
        <v>131</v>
      </c>
      <c r="L51" s="9">
        <f t="shared" si="2"/>
        <v>89.40397350993378</v>
      </c>
    </row>
    <row r="52" spans="1:12" ht="12.75">
      <c r="A52" s="1" t="s">
        <v>73</v>
      </c>
      <c r="B52" s="10" t="s">
        <v>132</v>
      </c>
      <c r="C52" s="1" t="s">
        <v>133</v>
      </c>
      <c r="D52" s="1">
        <v>2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7">
        <v>2</v>
      </c>
      <c r="K52" s="8" t="s">
        <v>134</v>
      </c>
      <c r="L52" s="9">
        <f t="shared" si="2"/>
        <v>86.02649006622516</v>
      </c>
    </row>
    <row r="53" spans="1:12" ht="12.75">
      <c r="A53" s="1" t="s">
        <v>77</v>
      </c>
      <c r="B53" t="s">
        <v>135</v>
      </c>
      <c r="C53" s="6" t="s">
        <v>136</v>
      </c>
      <c r="D53" s="1">
        <v>2</v>
      </c>
      <c r="E53" s="1">
        <v>0</v>
      </c>
      <c r="F53" s="1">
        <v>0</v>
      </c>
      <c r="G53" s="1">
        <v>0</v>
      </c>
      <c r="H53" s="1">
        <v>1</v>
      </c>
      <c r="I53" s="1">
        <v>0</v>
      </c>
      <c r="J53" s="7">
        <v>3</v>
      </c>
      <c r="K53" s="8" t="s">
        <v>137</v>
      </c>
      <c r="L53" s="9">
        <f t="shared" si="2"/>
        <v>83.3774834437086</v>
      </c>
    </row>
    <row r="54" spans="1:12" ht="12.75">
      <c r="A54" s="1" t="s">
        <v>81</v>
      </c>
      <c r="B54" s="10" t="s">
        <v>138</v>
      </c>
      <c r="C54" s="6" t="s">
        <v>83</v>
      </c>
      <c r="D54" s="1">
        <v>0</v>
      </c>
      <c r="E54" s="1">
        <v>0</v>
      </c>
      <c r="F54" s="1">
        <v>0</v>
      </c>
      <c r="G54" s="1">
        <v>2</v>
      </c>
      <c r="H54" s="1">
        <v>1</v>
      </c>
      <c r="I54" s="1">
        <v>0</v>
      </c>
      <c r="J54" s="7">
        <v>3</v>
      </c>
      <c r="K54" s="8" t="s">
        <v>139</v>
      </c>
      <c r="L54" s="9">
        <f t="shared" si="2"/>
        <v>81.523178807947</v>
      </c>
    </row>
    <row r="55" spans="1:12" ht="12.75">
      <c r="A55" s="1" t="s">
        <v>85</v>
      </c>
      <c r="B55" s="10" t="s">
        <v>140</v>
      </c>
      <c r="C55" s="1" t="s">
        <v>133</v>
      </c>
      <c r="D55" s="1">
        <v>1</v>
      </c>
      <c r="E55" s="1">
        <v>0</v>
      </c>
      <c r="F55" s="1">
        <v>0</v>
      </c>
      <c r="G55" s="1">
        <v>0</v>
      </c>
      <c r="H55" s="1">
        <v>3</v>
      </c>
      <c r="I55" s="1">
        <v>1</v>
      </c>
      <c r="J55" s="7">
        <v>5</v>
      </c>
      <c r="K55" s="8" t="s">
        <v>141</v>
      </c>
      <c r="L55" s="9">
        <f t="shared" si="2"/>
        <v>74.10596026490065</v>
      </c>
    </row>
    <row r="56" spans="1:12" ht="12.75">
      <c r="A56" s="1" t="s">
        <v>89</v>
      </c>
      <c r="B56" t="s">
        <v>142</v>
      </c>
      <c r="C56" s="6" t="s">
        <v>143</v>
      </c>
      <c r="D56" s="1">
        <v>2</v>
      </c>
      <c r="E56" s="1">
        <v>0</v>
      </c>
      <c r="F56" s="1">
        <v>0</v>
      </c>
      <c r="G56" s="1">
        <v>0</v>
      </c>
      <c r="H56" s="1">
        <v>1</v>
      </c>
      <c r="I56" s="1">
        <v>3</v>
      </c>
      <c r="J56" s="7">
        <v>6</v>
      </c>
      <c r="K56" s="8" t="s">
        <v>144</v>
      </c>
      <c r="L56" s="9">
        <f t="shared" si="2"/>
        <v>52.913907284768214</v>
      </c>
    </row>
    <row r="57" spans="1:12" ht="12.75">
      <c r="A57" s="1" t="s">
        <v>92</v>
      </c>
      <c r="B57" s="10" t="s">
        <v>145</v>
      </c>
      <c r="C57" s="6"/>
      <c r="D57" s="1">
        <v>1</v>
      </c>
      <c r="E57" s="1">
        <v>0</v>
      </c>
      <c r="F57" s="1">
        <v>0</v>
      </c>
      <c r="G57" s="1">
        <v>1</v>
      </c>
      <c r="H57" s="1">
        <v>0</v>
      </c>
      <c r="I57" s="1">
        <v>0</v>
      </c>
      <c r="J57" s="7">
        <v>2</v>
      </c>
      <c r="K57" s="8" t="s">
        <v>146</v>
      </c>
      <c r="L57" s="9">
        <f t="shared" si="2"/>
        <v>49.13907284768211</v>
      </c>
    </row>
    <row r="58" spans="1:12" ht="12.75">
      <c r="A58" s="1" t="s">
        <v>96</v>
      </c>
      <c r="B58" s="10" t="s">
        <v>147</v>
      </c>
      <c r="C58" s="6" t="s">
        <v>148</v>
      </c>
      <c r="D58" s="1">
        <v>1</v>
      </c>
      <c r="E58" s="1">
        <v>0</v>
      </c>
      <c r="F58" s="1">
        <v>0</v>
      </c>
      <c r="G58" s="1">
        <v>2</v>
      </c>
      <c r="H58" s="1">
        <v>4</v>
      </c>
      <c r="I58" s="1">
        <v>8</v>
      </c>
      <c r="J58" s="7">
        <v>15</v>
      </c>
      <c r="K58" s="8" t="s">
        <v>149</v>
      </c>
      <c r="L58" s="9">
        <f t="shared" si="2"/>
        <v>20.99337748344371</v>
      </c>
    </row>
    <row r="59" spans="1:12" ht="12.75">
      <c r="A59" s="1" t="s">
        <v>100</v>
      </c>
      <c r="B59" s="10" t="s">
        <v>150</v>
      </c>
      <c r="C59" s="6" t="s">
        <v>151</v>
      </c>
      <c r="D59" s="1">
        <v>2</v>
      </c>
      <c r="E59" s="1">
        <v>0</v>
      </c>
      <c r="F59" s="1">
        <v>0</v>
      </c>
      <c r="G59" s="1">
        <v>9</v>
      </c>
      <c r="H59" s="1">
        <v>2</v>
      </c>
      <c r="I59" s="1">
        <v>8</v>
      </c>
      <c r="J59" s="7">
        <v>21</v>
      </c>
      <c r="K59" s="8" t="s">
        <v>152</v>
      </c>
      <c r="L59" s="9">
        <v>0</v>
      </c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="90" zoomScaleNormal="90" zoomScalePageLayoutView="0" workbookViewId="0" topLeftCell="A19">
      <selection activeCell="A1" sqref="A1"/>
    </sheetView>
  </sheetViews>
  <sheetFormatPr defaultColWidth="9.00390625" defaultRowHeight="12.75"/>
  <cols>
    <col min="1" max="1" width="4.25390625" style="0" customWidth="1"/>
    <col min="2" max="2" width="23.625" style="0" customWidth="1"/>
    <col min="3" max="3" width="7.125" style="1" customWidth="1"/>
    <col min="4" max="9" width="5.375" style="1" customWidth="1"/>
    <col min="10" max="10" width="7.875" style="1" customWidth="1"/>
    <col min="11" max="11" width="9.125" style="1" customWidth="1"/>
    <col min="12" max="12" width="5.875" style="1" customWidth="1"/>
  </cols>
  <sheetData>
    <row r="1" ht="33.75">
      <c r="A1" s="2" t="s">
        <v>153</v>
      </c>
    </row>
    <row r="3" spans="1:12" ht="12.75">
      <c r="A3" s="3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5" spans="1:12" ht="12.75">
      <c r="A5" s="1" t="s">
        <v>12</v>
      </c>
      <c r="B5" s="4" t="s">
        <v>13</v>
      </c>
      <c r="C5" s="1" t="s">
        <v>154</v>
      </c>
      <c r="D5" s="1">
        <v>3</v>
      </c>
      <c r="E5" s="1">
        <v>0</v>
      </c>
      <c r="F5" s="1">
        <v>0</v>
      </c>
      <c r="H5" s="1">
        <v>1</v>
      </c>
      <c r="J5" s="7">
        <v>4</v>
      </c>
      <c r="K5" s="11">
        <v>0.012685185185185183</v>
      </c>
      <c r="L5" s="9">
        <f>(((K$5*2)-K5)/K$5)*100</f>
        <v>100</v>
      </c>
    </row>
    <row r="6" spans="1:12" ht="12.75">
      <c r="A6" s="1" t="s">
        <v>21</v>
      </c>
      <c r="B6" s="4" t="s">
        <v>155</v>
      </c>
      <c r="C6" s="1" t="s">
        <v>156</v>
      </c>
      <c r="D6" s="1">
        <v>0</v>
      </c>
      <c r="E6" s="1">
        <v>0</v>
      </c>
      <c r="F6" s="1">
        <v>0</v>
      </c>
      <c r="H6" s="1">
        <v>4</v>
      </c>
      <c r="J6" s="7">
        <v>4</v>
      </c>
      <c r="K6" s="11">
        <v>0.01273148148148148</v>
      </c>
      <c r="L6" s="9">
        <f>(((K$5*2)-K6)/K$5)*100</f>
        <v>99.63503649635035</v>
      </c>
    </row>
    <row r="7" spans="1:12" ht="12.75">
      <c r="A7" s="1" t="s">
        <v>25</v>
      </c>
      <c r="B7" s="4" t="s">
        <v>157</v>
      </c>
      <c r="C7" s="1" t="s">
        <v>158</v>
      </c>
      <c r="D7" s="1">
        <v>1</v>
      </c>
      <c r="E7" s="1">
        <v>0</v>
      </c>
      <c r="F7" s="1">
        <v>0</v>
      </c>
      <c r="H7" s="1">
        <v>3</v>
      </c>
      <c r="J7" s="7">
        <v>4</v>
      </c>
      <c r="K7" s="11">
        <v>0.013599537037037037</v>
      </c>
      <c r="L7" s="9">
        <f>(((K$5*2)-K7)/K$5)*100</f>
        <v>92.79197080291969</v>
      </c>
    </row>
    <row r="9" spans="1:12" ht="12.75">
      <c r="A9" s="3" t="s">
        <v>16</v>
      </c>
      <c r="C9" s="1" t="s">
        <v>17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</row>
    <row r="10" ht="12.75">
      <c r="A10" s="3"/>
    </row>
    <row r="11" spans="1:12" ht="12.75">
      <c r="A11" s="5" t="s">
        <v>12</v>
      </c>
      <c r="B11" s="4" t="s">
        <v>22</v>
      </c>
      <c r="C11" s="6" t="s">
        <v>159</v>
      </c>
      <c r="D11" s="1">
        <v>2</v>
      </c>
      <c r="E11" s="1">
        <v>0</v>
      </c>
      <c r="F11" s="1">
        <v>0</v>
      </c>
      <c r="G11" s="1">
        <v>0</v>
      </c>
      <c r="H11" s="1">
        <v>1</v>
      </c>
      <c r="I11" s="1">
        <v>11</v>
      </c>
      <c r="J11" s="7">
        <v>14</v>
      </c>
      <c r="K11" s="8" t="s">
        <v>160</v>
      </c>
      <c r="L11" s="9">
        <f>(((K$11*2)-K11)/K$11)*100</f>
        <v>100</v>
      </c>
    </row>
    <row r="12" spans="1:12" ht="12.75">
      <c r="A12" s="5" t="s">
        <v>21</v>
      </c>
      <c r="B12" s="4" t="s">
        <v>38</v>
      </c>
      <c r="C12" s="6" t="s">
        <v>161</v>
      </c>
      <c r="D12" s="1">
        <v>3</v>
      </c>
      <c r="E12" s="1">
        <v>0</v>
      </c>
      <c r="F12" s="1">
        <v>0</v>
      </c>
      <c r="G12" s="1">
        <v>3</v>
      </c>
      <c r="H12" s="1">
        <v>1</v>
      </c>
      <c r="I12" s="1">
        <v>3</v>
      </c>
      <c r="J12" s="7">
        <v>10</v>
      </c>
      <c r="K12" s="8" t="s">
        <v>162</v>
      </c>
      <c r="L12" s="9">
        <f>(((K$11*2)-K12)/K$11)*100</f>
        <v>88.59455481972037</v>
      </c>
    </row>
    <row r="13" spans="1:2" ht="12.75">
      <c r="A13" s="1"/>
      <c r="B13" s="10"/>
    </row>
    <row r="14" spans="1:12" ht="12.75">
      <c r="A14" s="3" t="s">
        <v>41</v>
      </c>
      <c r="C14" s="1" t="s">
        <v>17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</row>
    <row r="15" ht="12.75">
      <c r="A15" s="1"/>
    </row>
    <row r="16" spans="1:12" ht="12.75">
      <c r="A16" s="5" t="s">
        <v>12</v>
      </c>
      <c r="B16" s="4" t="s">
        <v>163</v>
      </c>
      <c r="C16" s="6" t="s">
        <v>164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7">
        <v>0</v>
      </c>
      <c r="K16" s="8" t="s">
        <v>165</v>
      </c>
      <c r="L16" s="9">
        <f aca="true" t="shared" si="0" ref="L16:L21">(((K$16*2)-K16)/K$16)*100</f>
        <v>100</v>
      </c>
    </row>
    <row r="17" spans="1:12" ht="12.75">
      <c r="A17" s="5" t="s">
        <v>21</v>
      </c>
      <c r="B17" s="4" t="s">
        <v>42</v>
      </c>
      <c r="C17" s="6" t="s">
        <v>166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7">
        <v>0</v>
      </c>
      <c r="K17" s="8" t="s">
        <v>167</v>
      </c>
      <c r="L17" s="9">
        <f t="shared" si="0"/>
        <v>94.983922829582</v>
      </c>
    </row>
    <row r="18" spans="1:12" ht="12.75">
      <c r="A18" s="5" t="s">
        <v>25</v>
      </c>
      <c r="B18" s="4" t="s">
        <v>45</v>
      </c>
      <c r="C18" s="6" t="s">
        <v>168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7">
        <v>0</v>
      </c>
      <c r="K18" s="8" t="s">
        <v>169</v>
      </c>
      <c r="L18" s="9">
        <f t="shared" si="0"/>
        <v>85.7234726688103</v>
      </c>
    </row>
    <row r="19" spans="1:12" ht="12.75">
      <c r="A19" s="5" t="s">
        <v>29</v>
      </c>
      <c r="B19" s="10" t="s">
        <v>48</v>
      </c>
      <c r="C19" s="6" t="s">
        <v>170</v>
      </c>
      <c r="D19" s="1">
        <v>0</v>
      </c>
      <c r="E19" s="1">
        <v>0</v>
      </c>
      <c r="F19" s="1">
        <v>0</v>
      </c>
      <c r="G19" s="1">
        <v>4</v>
      </c>
      <c r="H19" s="1">
        <v>2</v>
      </c>
      <c r="I19" s="1">
        <v>0</v>
      </c>
      <c r="J19" s="7">
        <v>6</v>
      </c>
      <c r="K19" s="8" t="s">
        <v>171</v>
      </c>
      <c r="L19" s="9">
        <f t="shared" si="0"/>
        <v>59.871382636655945</v>
      </c>
    </row>
    <row r="20" spans="1:12" ht="12.75">
      <c r="A20" s="1" t="s">
        <v>33</v>
      </c>
      <c r="B20" s="10" t="s">
        <v>172</v>
      </c>
      <c r="C20" s="6" t="s">
        <v>173</v>
      </c>
      <c r="D20" s="1">
        <v>3</v>
      </c>
      <c r="E20" s="1">
        <v>0</v>
      </c>
      <c r="F20" s="1">
        <v>0</v>
      </c>
      <c r="G20" s="1">
        <v>5</v>
      </c>
      <c r="H20" s="1">
        <v>0</v>
      </c>
      <c r="I20" s="1">
        <v>0</v>
      </c>
      <c r="J20" s="7">
        <v>8</v>
      </c>
      <c r="K20" s="8" t="s">
        <v>174</v>
      </c>
      <c r="L20" s="9">
        <f t="shared" si="0"/>
        <v>52.411575562700975</v>
      </c>
    </row>
    <row r="21" spans="1:12" ht="12.75">
      <c r="A21" s="1" t="s">
        <v>175</v>
      </c>
      <c r="B21" t="s">
        <v>51</v>
      </c>
      <c r="C21" s="6" t="s">
        <v>176</v>
      </c>
      <c r="D21" s="1">
        <v>3</v>
      </c>
      <c r="E21" s="1">
        <v>0</v>
      </c>
      <c r="F21" s="1">
        <v>0</v>
      </c>
      <c r="G21" s="1">
        <v>1</v>
      </c>
      <c r="H21" s="1">
        <v>2</v>
      </c>
      <c r="I21" s="1">
        <v>2</v>
      </c>
      <c r="J21" s="7">
        <v>8</v>
      </c>
      <c r="K21" s="8" t="s">
        <v>177</v>
      </c>
      <c r="L21" s="9">
        <f t="shared" si="0"/>
        <v>50.28938906752414</v>
      </c>
    </row>
    <row r="22" spans="1:11" ht="12.75">
      <c r="A22" s="1"/>
      <c r="B22" s="4"/>
      <c r="C22" s="6"/>
      <c r="J22" s="7"/>
      <c r="K22" s="8"/>
    </row>
    <row r="23" spans="1:12" ht="12.75">
      <c r="A23" s="3" t="s">
        <v>54</v>
      </c>
      <c r="C23" s="1" t="s">
        <v>17</v>
      </c>
      <c r="D23" s="1" t="s">
        <v>3</v>
      </c>
      <c r="E23" s="1" t="s">
        <v>4</v>
      </c>
      <c r="F23" s="1" t="s">
        <v>5</v>
      </c>
      <c r="G23" s="1" t="s">
        <v>6</v>
      </c>
      <c r="H23" s="1" t="s">
        <v>7</v>
      </c>
      <c r="I23" s="1" t="s">
        <v>8</v>
      </c>
      <c r="J23" s="1" t="s">
        <v>9</v>
      </c>
      <c r="K23" s="1" t="s">
        <v>10</v>
      </c>
      <c r="L23" s="1" t="s">
        <v>11</v>
      </c>
    </row>
    <row r="25" spans="1:12" ht="12.75">
      <c r="A25" s="7" t="s">
        <v>12</v>
      </c>
      <c r="B25" s="4" t="s">
        <v>74</v>
      </c>
      <c r="C25" s="6" t="s">
        <v>178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7">
        <v>0</v>
      </c>
      <c r="K25" s="8" t="s">
        <v>179</v>
      </c>
      <c r="L25" s="9">
        <f aca="true" t="shared" si="1" ref="L25:L41">(((K$25*2)-K25)/K$25)*100</f>
        <v>100</v>
      </c>
    </row>
    <row r="26" spans="1:12" ht="12.75">
      <c r="A26" s="7" t="s">
        <v>21</v>
      </c>
      <c r="B26" s="4" t="s">
        <v>58</v>
      </c>
      <c r="C26" s="6" t="s">
        <v>180</v>
      </c>
      <c r="D26" s="1">
        <v>2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7">
        <v>2</v>
      </c>
      <c r="K26" s="8" t="s">
        <v>181</v>
      </c>
      <c r="L26" s="9">
        <f t="shared" si="1"/>
        <v>95.50994227068637</v>
      </c>
    </row>
    <row r="27" spans="1:12" ht="12.75">
      <c r="A27" s="7" t="s">
        <v>25</v>
      </c>
      <c r="B27" s="4" t="s">
        <v>55</v>
      </c>
      <c r="C27" s="6" t="s">
        <v>182</v>
      </c>
      <c r="D27" s="1">
        <v>3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7">
        <v>3</v>
      </c>
      <c r="K27" s="8" t="s">
        <v>183</v>
      </c>
      <c r="L27" s="9">
        <f t="shared" si="1"/>
        <v>91.27645926876204</v>
      </c>
    </row>
    <row r="28" spans="1:12" ht="12.75">
      <c r="A28" s="5" t="s">
        <v>29</v>
      </c>
      <c r="B28" s="10" t="s">
        <v>61</v>
      </c>
      <c r="C28" s="6" t="s">
        <v>184</v>
      </c>
      <c r="D28" s="1">
        <v>3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7">
        <v>3</v>
      </c>
      <c r="K28" s="8" t="s">
        <v>185</v>
      </c>
      <c r="L28" s="9">
        <f t="shared" si="1"/>
        <v>89.28800513149456</v>
      </c>
    </row>
    <row r="29" spans="1:12" ht="12.75">
      <c r="A29" s="5" t="s">
        <v>33</v>
      </c>
      <c r="B29" s="10" t="s">
        <v>70</v>
      </c>
      <c r="C29" s="6" t="s">
        <v>186</v>
      </c>
      <c r="D29" s="1">
        <v>3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7">
        <v>3</v>
      </c>
      <c r="K29" s="8" t="s">
        <v>187</v>
      </c>
      <c r="L29" s="9">
        <f t="shared" si="1"/>
        <v>87.94098781270046</v>
      </c>
    </row>
    <row r="30" spans="1:12" ht="12.75">
      <c r="A30" s="5" t="s">
        <v>37</v>
      </c>
      <c r="B30" t="s">
        <v>82</v>
      </c>
      <c r="C30" s="6" t="s">
        <v>188</v>
      </c>
      <c r="D30" s="1">
        <v>1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7">
        <v>1</v>
      </c>
      <c r="K30" s="8" t="s">
        <v>189</v>
      </c>
      <c r="L30" s="9">
        <f t="shared" si="1"/>
        <v>86.40153944836435</v>
      </c>
    </row>
    <row r="31" spans="1:12" ht="12.75">
      <c r="A31" s="5" t="s">
        <v>73</v>
      </c>
      <c r="B31" t="s">
        <v>78</v>
      </c>
      <c r="C31" s="6" t="s">
        <v>124</v>
      </c>
      <c r="D31" s="1">
        <v>3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7">
        <v>4</v>
      </c>
      <c r="K31" s="8" t="s">
        <v>190</v>
      </c>
      <c r="L31" s="9">
        <f t="shared" si="1"/>
        <v>85.95253367543299</v>
      </c>
    </row>
    <row r="32" spans="1:13" ht="12.75">
      <c r="A32" s="1" t="s">
        <v>77</v>
      </c>
      <c r="B32" s="10" t="s">
        <v>64</v>
      </c>
      <c r="C32" s="6" t="s">
        <v>191</v>
      </c>
      <c r="D32" s="1">
        <v>0</v>
      </c>
      <c r="E32" s="1">
        <v>0</v>
      </c>
      <c r="F32" s="1">
        <v>0</v>
      </c>
      <c r="G32" s="1">
        <v>0</v>
      </c>
      <c r="H32" s="1">
        <v>1</v>
      </c>
      <c r="I32" s="1">
        <v>2</v>
      </c>
      <c r="J32" s="7">
        <v>3</v>
      </c>
      <c r="K32" s="8" t="s">
        <v>192</v>
      </c>
      <c r="L32" s="9">
        <f t="shared" si="1"/>
        <v>85.69595894804363</v>
      </c>
      <c r="M32" s="1"/>
    </row>
    <row r="33" spans="1:13" ht="12.75">
      <c r="A33" s="1" t="s">
        <v>81</v>
      </c>
      <c r="B33" t="s">
        <v>97</v>
      </c>
      <c r="C33" s="6" t="s">
        <v>193</v>
      </c>
      <c r="D33" s="1">
        <v>1</v>
      </c>
      <c r="E33" s="1">
        <v>0</v>
      </c>
      <c r="F33" s="1">
        <v>0</v>
      </c>
      <c r="G33" s="1">
        <v>2</v>
      </c>
      <c r="H33" s="1">
        <v>0</v>
      </c>
      <c r="I33" s="1">
        <v>1</v>
      </c>
      <c r="J33" s="7">
        <v>4</v>
      </c>
      <c r="K33" s="8" t="s">
        <v>194</v>
      </c>
      <c r="L33" s="9">
        <f t="shared" si="1"/>
        <v>78.31943553559977</v>
      </c>
      <c r="M33" s="1"/>
    </row>
    <row r="34" spans="1:13" ht="12.75">
      <c r="A34" s="1" t="s">
        <v>85</v>
      </c>
      <c r="B34" s="10" t="s">
        <v>93</v>
      </c>
      <c r="C34" s="6" t="s">
        <v>195</v>
      </c>
      <c r="D34" s="1">
        <v>3</v>
      </c>
      <c r="E34" s="1">
        <v>0</v>
      </c>
      <c r="F34" s="1">
        <v>0</v>
      </c>
      <c r="G34" s="1">
        <v>0</v>
      </c>
      <c r="H34" s="1">
        <v>0</v>
      </c>
      <c r="I34" s="1">
        <v>1</v>
      </c>
      <c r="J34" s="7">
        <v>4</v>
      </c>
      <c r="K34" s="8" t="s">
        <v>196</v>
      </c>
      <c r="L34" s="9">
        <f t="shared" si="1"/>
        <v>77.42142398973701</v>
      </c>
      <c r="M34" s="1"/>
    </row>
    <row r="35" spans="1:13" ht="12.75">
      <c r="A35" s="1" t="s">
        <v>89</v>
      </c>
      <c r="B35" t="s">
        <v>197</v>
      </c>
      <c r="C35" s="6" t="s">
        <v>198</v>
      </c>
      <c r="D35" s="1">
        <v>3</v>
      </c>
      <c r="E35" s="1">
        <v>0</v>
      </c>
      <c r="F35" s="1">
        <v>0</v>
      </c>
      <c r="G35" s="1">
        <v>2</v>
      </c>
      <c r="H35" s="1">
        <v>0</v>
      </c>
      <c r="I35" s="1">
        <v>1</v>
      </c>
      <c r="J35" s="7">
        <v>6</v>
      </c>
      <c r="K35" s="8" t="s">
        <v>199</v>
      </c>
      <c r="L35" s="9">
        <f t="shared" si="1"/>
        <v>68.37716484926234</v>
      </c>
      <c r="M35" s="1"/>
    </row>
    <row r="36" spans="1:13" ht="12.75">
      <c r="A36" s="1" t="s">
        <v>92</v>
      </c>
      <c r="B36" s="10" t="s">
        <v>67</v>
      </c>
      <c r="C36" s="6"/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7">
        <v>1</v>
      </c>
      <c r="K36" s="8" t="s">
        <v>200</v>
      </c>
      <c r="L36" s="9">
        <f t="shared" si="1"/>
        <v>66.32456703014753</v>
      </c>
      <c r="M36" s="1"/>
    </row>
    <row r="37" spans="1:13" ht="12.75">
      <c r="A37" s="1" t="s">
        <v>96</v>
      </c>
      <c r="B37" t="s">
        <v>201</v>
      </c>
      <c r="C37" s="6"/>
      <c r="D37" s="1">
        <v>2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7">
        <v>2</v>
      </c>
      <c r="K37" s="8" t="s">
        <v>202</v>
      </c>
      <c r="L37" s="9">
        <f t="shared" si="1"/>
        <v>62.475946119307245</v>
      </c>
      <c r="M37" s="1"/>
    </row>
    <row r="38" spans="1:13" ht="12.75">
      <c r="A38" s="1"/>
      <c r="B38" t="s">
        <v>101</v>
      </c>
      <c r="C38" s="6"/>
      <c r="D38" s="1">
        <v>2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7">
        <v>2</v>
      </c>
      <c r="K38" s="8" t="s">
        <v>202</v>
      </c>
      <c r="L38" s="9">
        <f t="shared" si="1"/>
        <v>62.475946119307245</v>
      </c>
      <c r="M38" s="1"/>
    </row>
    <row r="39" spans="1:13" ht="12.75">
      <c r="A39" s="1" t="s">
        <v>103</v>
      </c>
      <c r="B39" s="10" t="s">
        <v>108</v>
      </c>
      <c r="C39" s="6"/>
      <c r="D39" s="1">
        <v>2</v>
      </c>
      <c r="E39" s="1">
        <v>0</v>
      </c>
      <c r="F39" s="1">
        <v>0</v>
      </c>
      <c r="G39" s="1">
        <v>1</v>
      </c>
      <c r="H39" s="1">
        <v>0</v>
      </c>
      <c r="I39" s="1">
        <v>1</v>
      </c>
      <c r="J39" s="7">
        <v>4</v>
      </c>
      <c r="K39" s="8" t="s">
        <v>203</v>
      </c>
      <c r="L39" s="9">
        <f t="shared" si="1"/>
        <v>54.7787042976267</v>
      </c>
      <c r="M39" s="1"/>
    </row>
    <row r="40" spans="1:13" ht="12.75">
      <c r="A40" s="1" t="s">
        <v>107</v>
      </c>
      <c r="B40" t="s">
        <v>104</v>
      </c>
      <c r="C40" s="6" t="s">
        <v>204</v>
      </c>
      <c r="D40" s="1">
        <v>3</v>
      </c>
      <c r="E40" s="1">
        <v>0</v>
      </c>
      <c r="F40" s="1">
        <v>0</v>
      </c>
      <c r="G40" s="1">
        <v>3</v>
      </c>
      <c r="H40" s="1">
        <v>1</v>
      </c>
      <c r="I40" s="1">
        <v>0</v>
      </c>
      <c r="J40" s="7">
        <v>7</v>
      </c>
      <c r="K40" s="8" t="s">
        <v>205</v>
      </c>
      <c r="L40" s="9">
        <f t="shared" si="1"/>
        <v>50.93008338678643</v>
      </c>
      <c r="M40" s="1"/>
    </row>
    <row r="41" spans="1:13" ht="12.75">
      <c r="A41" s="1" t="s">
        <v>110</v>
      </c>
      <c r="B41" s="10" t="s">
        <v>111</v>
      </c>
      <c r="C41" s="6"/>
      <c r="D41" s="1">
        <v>3</v>
      </c>
      <c r="E41" s="1">
        <v>0</v>
      </c>
      <c r="F41" s="1">
        <v>0</v>
      </c>
      <c r="G41" s="1">
        <v>3</v>
      </c>
      <c r="H41" s="1">
        <v>0</v>
      </c>
      <c r="I41" s="1">
        <v>1</v>
      </c>
      <c r="J41" s="7">
        <v>7</v>
      </c>
      <c r="K41" s="8" t="s">
        <v>206</v>
      </c>
      <c r="L41" s="9">
        <f t="shared" si="1"/>
        <v>43.23284156510586</v>
      </c>
      <c r="M41" s="1"/>
    </row>
    <row r="42" spans="1:13" ht="12.75">
      <c r="A42" s="1"/>
      <c r="B42" s="10"/>
      <c r="C42" s="6"/>
      <c r="J42" s="7"/>
      <c r="K42" s="8"/>
      <c r="M42" s="1"/>
    </row>
    <row r="43" spans="1:12" ht="12.75">
      <c r="A43" s="3" t="s">
        <v>114</v>
      </c>
      <c r="B43" s="10"/>
      <c r="C43" s="1" t="s">
        <v>17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</row>
    <row r="45" spans="1:12" ht="12.75">
      <c r="A45" s="7" t="s">
        <v>12</v>
      </c>
      <c r="B45" s="4" t="s">
        <v>115</v>
      </c>
      <c r="C45" s="6" t="s">
        <v>207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7">
        <v>0</v>
      </c>
      <c r="K45" s="8" t="s">
        <v>208</v>
      </c>
      <c r="L45" s="9">
        <f aca="true" t="shared" si="2" ref="L45:L58">(((K$45*2)-K45)/K$45)*100</f>
        <v>100</v>
      </c>
    </row>
    <row r="46" spans="1:12" ht="12.75">
      <c r="A46" s="7" t="s">
        <v>21</v>
      </c>
      <c r="B46" s="4" t="s">
        <v>123</v>
      </c>
      <c r="C46" s="6" t="s">
        <v>209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7">
        <v>0</v>
      </c>
      <c r="K46" s="8" t="s">
        <v>210</v>
      </c>
      <c r="L46" s="9">
        <f t="shared" si="2"/>
        <v>99.53947368421055</v>
      </c>
    </row>
    <row r="47" spans="1:12" ht="12.75">
      <c r="A47" s="7" t="s">
        <v>25</v>
      </c>
      <c r="B47" s="4" t="s">
        <v>118</v>
      </c>
      <c r="C47" s="6" t="s">
        <v>211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7">
        <v>0</v>
      </c>
      <c r="K47" s="8" t="s">
        <v>212</v>
      </c>
      <c r="L47" s="9">
        <f t="shared" si="2"/>
        <v>99.14473684210526</v>
      </c>
    </row>
    <row r="48" spans="1:12" ht="12.75">
      <c r="A48" s="1" t="s">
        <v>29</v>
      </c>
      <c r="B48" s="10" t="s">
        <v>145</v>
      </c>
      <c r="C48" s="6" t="s">
        <v>213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7">
        <v>0</v>
      </c>
      <c r="K48" s="8" t="s">
        <v>214</v>
      </c>
      <c r="L48" s="9">
        <f t="shared" si="2"/>
        <v>98.88157894736842</v>
      </c>
    </row>
    <row r="49" spans="1:12" ht="12.75">
      <c r="A49" s="1" t="s">
        <v>33</v>
      </c>
      <c r="B49" s="10" t="s">
        <v>215</v>
      </c>
      <c r="C49" s="6" t="s">
        <v>216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7">
        <v>0</v>
      </c>
      <c r="K49" s="8" t="s">
        <v>217</v>
      </c>
      <c r="L49" s="9">
        <f t="shared" si="2"/>
        <v>95.19736842105264</v>
      </c>
    </row>
    <row r="50" spans="1:12" ht="12.75">
      <c r="A50" s="1" t="s">
        <v>37</v>
      </c>
      <c r="B50" s="10" t="s">
        <v>218</v>
      </c>
      <c r="C50" s="6" t="s">
        <v>219</v>
      </c>
      <c r="D50" s="1">
        <v>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7">
        <v>1</v>
      </c>
      <c r="K50" s="8" t="s">
        <v>220</v>
      </c>
      <c r="L50" s="9">
        <f t="shared" si="2"/>
        <v>92.76315789473685</v>
      </c>
    </row>
    <row r="51" spans="1:12" ht="12.75">
      <c r="A51" s="1" t="s">
        <v>73</v>
      </c>
      <c r="B51" s="10" t="s">
        <v>138</v>
      </c>
      <c r="C51" s="6" t="s">
        <v>221</v>
      </c>
      <c r="D51" s="1">
        <v>1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7">
        <v>1</v>
      </c>
      <c r="K51" s="8" t="s">
        <v>222</v>
      </c>
      <c r="L51" s="9">
        <f t="shared" si="2"/>
        <v>90.85526315789474</v>
      </c>
    </row>
    <row r="52" spans="1:12" ht="12.75">
      <c r="A52" s="1" t="s">
        <v>77</v>
      </c>
      <c r="B52" t="s">
        <v>135</v>
      </c>
      <c r="C52" s="6" t="s">
        <v>223</v>
      </c>
      <c r="D52" s="1">
        <v>0</v>
      </c>
      <c r="E52" s="1">
        <v>0</v>
      </c>
      <c r="F52" s="1">
        <v>0</v>
      </c>
      <c r="G52" s="1">
        <v>0</v>
      </c>
      <c r="H52" s="1">
        <v>1</v>
      </c>
      <c r="I52" s="1">
        <v>1</v>
      </c>
      <c r="J52" s="7">
        <v>2</v>
      </c>
      <c r="K52" s="8" t="s">
        <v>224</v>
      </c>
      <c r="L52" s="9">
        <f t="shared" si="2"/>
        <v>87.89473684210527</v>
      </c>
    </row>
    <row r="53" spans="1:12" ht="12.75">
      <c r="A53" s="1" t="s">
        <v>81</v>
      </c>
      <c r="B53" s="10" t="s">
        <v>129</v>
      </c>
      <c r="C53" s="6" t="s">
        <v>225</v>
      </c>
      <c r="D53" s="1">
        <v>1</v>
      </c>
      <c r="E53" s="1">
        <v>0</v>
      </c>
      <c r="F53" s="1">
        <v>0</v>
      </c>
      <c r="G53" s="1">
        <v>0</v>
      </c>
      <c r="H53" s="1">
        <v>0</v>
      </c>
      <c r="I53" s="1">
        <v>1</v>
      </c>
      <c r="J53" s="7">
        <v>2</v>
      </c>
      <c r="K53" s="8" t="s">
        <v>226</v>
      </c>
      <c r="L53" s="9">
        <f t="shared" si="2"/>
        <v>87.82894736842105</v>
      </c>
    </row>
    <row r="54" spans="1:12" ht="12.75">
      <c r="A54" s="1" t="s">
        <v>85</v>
      </c>
      <c r="B54" s="10" t="s">
        <v>227</v>
      </c>
      <c r="C54" s="6" t="s">
        <v>228</v>
      </c>
      <c r="D54" s="1">
        <v>2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7">
        <v>2</v>
      </c>
      <c r="K54" s="8" t="s">
        <v>229</v>
      </c>
      <c r="L54" s="9">
        <f t="shared" si="2"/>
        <v>86.38157894736842</v>
      </c>
    </row>
    <row r="55" spans="1:12" ht="12.75">
      <c r="A55" s="1" t="s">
        <v>89</v>
      </c>
      <c r="B55" s="10" t="s">
        <v>132</v>
      </c>
      <c r="C55" s="1" t="s">
        <v>230</v>
      </c>
      <c r="D55" s="1">
        <v>1</v>
      </c>
      <c r="E55" s="1">
        <v>0</v>
      </c>
      <c r="F55" s="1">
        <v>0</v>
      </c>
      <c r="G55" s="1">
        <v>1</v>
      </c>
      <c r="H55" s="1">
        <v>0</v>
      </c>
      <c r="I55" s="1">
        <v>0</v>
      </c>
      <c r="J55" s="7">
        <v>2</v>
      </c>
      <c r="K55" s="8" t="s">
        <v>231</v>
      </c>
      <c r="L55" s="9">
        <f t="shared" si="2"/>
        <v>83.8157894736842</v>
      </c>
    </row>
    <row r="56" spans="1:12" ht="12.75">
      <c r="A56" s="1" t="s">
        <v>92</v>
      </c>
      <c r="B56" s="10" t="s">
        <v>147</v>
      </c>
      <c r="C56" s="6"/>
      <c r="D56" s="1">
        <v>2</v>
      </c>
      <c r="E56" s="1">
        <v>0</v>
      </c>
      <c r="F56" s="1">
        <v>0</v>
      </c>
      <c r="G56" s="1">
        <v>0</v>
      </c>
      <c r="H56" s="1">
        <v>0</v>
      </c>
      <c r="I56" s="1">
        <v>1</v>
      </c>
      <c r="J56" s="7">
        <v>3</v>
      </c>
      <c r="K56" s="8" t="s">
        <v>232</v>
      </c>
      <c r="L56" s="9">
        <f t="shared" si="2"/>
        <v>65.52631578947368</v>
      </c>
    </row>
    <row r="57" spans="1:12" ht="12.75">
      <c r="A57" s="1" t="s">
        <v>96</v>
      </c>
      <c r="B57" s="10" t="s">
        <v>140</v>
      </c>
      <c r="C57" s="12" t="s">
        <v>233</v>
      </c>
      <c r="D57" s="1">
        <v>2</v>
      </c>
      <c r="E57" s="1">
        <v>0</v>
      </c>
      <c r="F57" s="1">
        <v>0</v>
      </c>
      <c r="G57" s="1">
        <v>2</v>
      </c>
      <c r="H57" s="1">
        <v>3</v>
      </c>
      <c r="I57" s="1">
        <v>0</v>
      </c>
      <c r="J57" s="7">
        <v>7</v>
      </c>
      <c r="K57" s="8" t="s">
        <v>234</v>
      </c>
      <c r="L57" s="9">
        <f t="shared" si="2"/>
        <v>62.17105263157898</v>
      </c>
    </row>
    <row r="58" spans="1:12" ht="12.75">
      <c r="A58" s="1" t="s">
        <v>100</v>
      </c>
      <c r="B58" t="s">
        <v>142</v>
      </c>
      <c r="C58" s="6" t="s">
        <v>235</v>
      </c>
      <c r="D58" s="1">
        <v>1</v>
      </c>
      <c r="E58" s="1">
        <v>2</v>
      </c>
      <c r="F58" s="1">
        <v>0</v>
      </c>
      <c r="G58" s="1">
        <v>4</v>
      </c>
      <c r="H58" s="1">
        <v>0</v>
      </c>
      <c r="I58" s="1">
        <v>2</v>
      </c>
      <c r="J58" s="7">
        <v>7</v>
      </c>
      <c r="K58" s="8" t="s">
        <v>236</v>
      </c>
      <c r="L58" s="9">
        <f t="shared" si="2"/>
        <v>57.63157894736841</v>
      </c>
    </row>
    <row r="59" spans="1:2" ht="12.75">
      <c r="A59" s="1"/>
      <c r="B59" s="10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90" zoomScaleNormal="90" zoomScalePageLayoutView="0" workbookViewId="0" topLeftCell="A13">
      <selection activeCell="L43" sqref="L43"/>
    </sheetView>
  </sheetViews>
  <sheetFormatPr defaultColWidth="9.00390625" defaultRowHeight="12.75"/>
  <cols>
    <col min="1" max="1" width="4.25390625" style="0" customWidth="1"/>
    <col min="2" max="2" width="24.25390625" style="0" customWidth="1"/>
    <col min="3" max="3" width="7.125" style="1" customWidth="1"/>
    <col min="4" max="9" width="5.375" style="1" customWidth="1"/>
    <col min="10" max="10" width="7.875" style="1" customWidth="1"/>
    <col min="11" max="11" width="9.125" style="1" customWidth="1"/>
    <col min="12" max="12" width="5.875" style="1" customWidth="1"/>
  </cols>
  <sheetData>
    <row r="1" ht="33.75">
      <c r="A1" s="2" t="s">
        <v>237</v>
      </c>
    </row>
    <row r="3" spans="1:12" ht="12.75">
      <c r="A3" s="3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5" spans="1:12" ht="12.75">
      <c r="A5" s="1" t="s">
        <v>12</v>
      </c>
      <c r="B5" s="4" t="s">
        <v>155</v>
      </c>
      <c r="C5" s="1" t="s">
        <v>238</v>
      </c>
      <c r="D5" s="1">
        <v>0</v>
      </c>
      <c r="E5" s="1">
        <v>0</v>
      </c>
      <c r="F5" s="1">
        <v>0</v>
      </c>
      <c r="I5" s="1">
        <v>2</v>
      </c>
      <c r="J5" s="7">
        <v>2</v>
      </c>
      <c r="K5" s="11">
        <v>0.01105324074074074</v>
      </c>
      <c r="L5" s="9" t="e">
        <f>(((K$5*2)-#REF!)/K$5)*100</f>
        <v>#REF!</v>
      </c>
    </row>
    <row r="6" spans="1:12" ht="12.75">
      <c r="A6" s="1" t="s">
        <v>21</v>
      </c>
      <c r="B6" s="4" t="s">
        <v>239</v>
      </c>
      <c r="C6" s="1" t="s">
        <v>154</v>
      </c>
      <c r="D6" s="1">
        <v>1</v>
      </c>
      <c r="E6" s="1">
        <v>0</v>
      </c>
      <c r="F6" s="1">
        <v>0</v>
      </c>
      <c r="I6" s="1">
        <v>3</v>
      </c>
      <c r="J6" s="7">
        <v>4</v>
      </c>
      <c r="K6" s="11">
        <v>0.012685185185185185</v>
      </c>
      <c r="L6" s="9" t="e">
        <f>(((K$5*2)-#REF!)/K$5)*100</f>
        <v>#REF!</v>
      </c>
    </row>
    <row r="7" spans="1:12" ht="12.75">
      <c r="A7" s="1" t="s">
        <v>25</v>
      </c>
      <c r="B7" s="4" t="s">
        <v>157</v>
      </c>
      <c r="C7" s="1" t="s">
        <v>240</v>
      </c>
      <c r="D7" s="1">
        <v>1</v>
      </c>
      <c r="E7" s="1">
        <v>0</v>
      </c>
      <c r="F7" s="1">
        <v>0</v>
      </c>
      <c r="I7" s="1">
        <v>4</v>
      </c>
      <c r="J7" s="7">
        <v>4</v>
      </c>
      <c r="K7" s="11">
        <v>0.012789351851851852</v>
      </c>
      <c r="L7" s="9" t="e">
        <f>(((K$5*2)-#REF!)/K$5)*100</f>
        <v>#REF!</v>
      </c>
    </row>
    <row r="8" spans="1:12" ht="12.75">
      <c r="A8" s="1" t="s">
        <v>29</v>
      </c>
      <c r="B8" s="10" t="s">
        <v>13</v>
      </c>
      <c r="C8" s="6" t="s">
        <v>241</v>
      </c>
      <c r="D8" s="1">
        <v>3</v>
      </c>
      <c r="E8" s="1">
        <v>0</v>
      </c>
      <c r="F8" s="1">
        <v>0</v>
      </c>
      <c r="I8" s="1">
        <v>3</v>
      </c>
      <c r="J8" s="7">
        <v>6</v>
      </c>
      <c r="K8" s="11">
        <v>0.01462962962962963</v>
      </c>
      <c r="L8" s="9" t="e">
        <f>(((K$5*2)-#REF!)/K$5)*100</f>
        <v>#REF!</v>
      </c>
    </row>
    <row r="9" spans="1:12" ht="12.75">
      <c r="A9" s="1" t="s">
        <v>33</v>
      </c>
      <c r="B9" s="10" t="s">
        <v>242</v>
      </c>
      <c r="C9" s="6" t="s">
        <v>243</v>
      </c>
      <c r="D9" s="1">
        <v>1</v>
      </c>
      <c r="E9" s="1">
        <v>2</v>
      </c>
      <c r="F9" s="1">
        <v>1</v>
      </c>
      <c r="I9" s="1">
        <v>5</v>
      </c>
      <c r="J9" s="7">
        <v>9</v>
      </c>
      <c r="K9" s="11">
        <v>0.015150462962962963</v>
      </c>
      <c r="L9" s="9" t="e">
        <f>(((K$5*2)-#REF!)/K$5)*100</f>
        <v>#REF!</v>
      </c>
    </row>
    <row r="10" spans="1:12" ht="12.75">
      <c r="A10" s="6" t="s">
        <v>37</v>
      </c>
      <c r="B10" s="10" t="s">
        <v>244</v>
      </c>
      <c r="C10" s="6" t="s">
        <v>245</v>
      </c>
      <c r="D10" s="1">
        <v>2</v>
      </c>
      <c r="E10" s="1">
        <v>2</v>
      </c>
      <c r="F10" s="1">
        <v>1</v>
      </c>
      <c r="I10" s="1">
        <v>6</v>
      </c>
      <c r="J10" s="7">
        <v>11</v>
      </c>
      <c r="K10" s="11">
        <v>0.017256944444444443</v>
      </c>
      <c r="L10" s="9" t="e">
        <f>(((K$5*2)-#REF!)/K$5)*100</f>
        <v>#REF!</v>
      </c>
    </row>
    <row r="12" spans="1:12" ht="12.75">
      <c r="A12" s="3" t="s">
        <v>16</v>
      </c>
      <c r="C12" s="1" t="s">
        <v>17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1" t="s">
        <v>11</v>
      </c>
    </row>
    <row r="13" ht="12.75">
      <c r="A13" s="3"/>
    </row>
    <row r="14" spans="1:14" ht="12.75">
      <c r="A14" s="5" t="s">
        <v>12</v>
      </c>
      <c r="B14" s="4" t="s">
        <v>22</v>
      </c>
      <c r="C14" s="6" t="s">
        <v>246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</v>
      </c>
      <c r="J14" s="7">
        <v>1</v>
      </c>
      <c r="K14" s="8" t="s">
        <v>247</v>
      </c>
      <c r="L14" s="9">
        <f>(((K$14*2)-K14)/K$14)*100</f>
        <v>100</v>
      </c>
      <c r="M14" s="8"/>
      <c r="N14" s="9"/>
    </row>
    <row r="15" spans="1:14" ht="12.75">
      <c r="A15" s="5" t="s">
        <v>21</v>
      </c>
      <c r="B15" s="4" t="s">
        <v>26</v>
      </c>
      <c r="C15" s="6" t="s">
        <v>248</v>
      </c>
      <c r="D15" s="1">
        <v>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7">
        <v>2</v>
      </c>
      <c r="K15" s="8" t="s">
        <v>249</v>
      </c>
      <c r="L15" s="9">
        <f>(((K$14*2)-K15)/K$14)*100</f>
        <v>96.30818619582665</v>
      </c>
      <c r="M15" s="8"/>
      <c r="N15" s="9"/>
    </row>
    <row r="16" spans="1:14" ht="12.75">
      <c r="A16" s="5" t="s">
        <v>25</v>
      </c>
      <c r="B16" s="4" t="s">
        <v>34</v>
      </c>
      <c r="C16" s="6" t="s">
        <v>250</v>
      </c>
      <c r="D16" s="1">
        <v>3</v>
      </c>
      <c r="E16" s="1">
        <v>0</v>
      </c>
      <c r="F16" s="1">
        <v>0</v>
      </c>
      <c r="G16" s="1">
        <v>3</v>
      </c>
      <c r="H16" s="1">
        <v>1</v>
      </c>
      <c r="I16" s="1">
        <v>0</v>
      </c>
      <c r="J16" s="7">
        <v>7</v>
      </c>
      <c r="K16" s="8" t="s">
        <v>251</v>
      </c>
      <c r="L16" s="9">
        <f>(((K$14*2)-K16)/K$14)*100</f>
        <v>70.09095773140716</v>
      </c>
      <c r="M16" s="8"/>
      <c r="N16" s="9"/>
    </row>
    <row r="17" spans="1:14" ht="12.75">
      <c r="A17" s="5" t="s">
        <v>29</v>
      </c>
      <c r="B17" s="10" t="s">
        <v>38</v>
      </c>
      <c r="C17" s="6" t="s">
        <v>252</v>
      </c>
      <c r="D17" s="1">
        <v>3</v>
      </c>
      <c r="E17" s="1">
        <v>0</v>
      </c>
      <c r="F17" s="1">
        <v>0</v>
      </c>
      <c r="G17" s="1">
        <v>4</v>
      </c>
      <c r="H17" s="1">
        <v>0</v>
      </c>
      <c r="I17" s="1">
        <v>0</v>
      </c>
      <c r="J17" s="7">
        <v>7</v>
      </c>
      <c r="K17" s="8" t="s">
        <v>253</v>
      </c>
      <c r="L17" s="9">
        <f>(((K$14*2)-K17)/K$14)*100</f>
        <v>44.301765650080256</v>
      </c>
      <c r="M17" s="8"/>
      <c r="N17" s="9"/>
    </row>
    <row r="18" spans="1:2" ht="12.75">
      <c r="A18" s="1"/>
      <c r="B18" s="10"/>
    </row>
    <row r="19" spans="1:12" ht="12.75">
      <c r="A19" s="3" t="s">
        <v>41</v>
      </c>
      <c r="C19" s="1" t="s">
        <v>17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11</v>
      </c>
    </row>
    <row r="20" ht="12.75">
      <c r="A20" s="1"/>
    </row>
    <row r="21" spans="1:12" ht="12.75">
      <c r="A21" s="5" t="s">
        <v>12</v>
      </c>
      <c r="B21" s="4" t="s">
        <v>42</v>
      </c>
      <c r="C21" s="6" t="s">
        <v>254</v>
      </c>
      <c r="D21" s="1">
        <v>0</v>
      </c>
      <c r="E21" s="1">
        <v>0</v>
      </c>
      <c r="F21" s="1">
        <v>0</v>
      </c>
      <c r="G21" s="1">
        <v>1</v>
      </c>
      <c r="H21" s="1">
        <v>0</v>
      </c>
      <c r="I21" s="1">
        <v>0</v>
      </c>
      <c r="J21" s="7">
        <v>1</v>
      </c>
      <c r="K21" s="8" t="s">
        <v>255</v>
      </c>
      <c r="L21" s="9">
        <f>(((K$21*2)-K21)/K$21)*100</f>
        <v>100</v>
      </c>
    </row>
    <row r="22" spans="1:12" ht="12.75">
      <c r="A22" s="5" t="s">
        <v>21</v>
      </c>
      <c r="B22" s="4" t="s">
        <v>45</v>
      </c>
      <c r="C22" s="6" t="s">
        <v>256</v>
      </c>
      <c r="D22" s="1">
        <v>0</v>
      </c>
      <c r="E22" s="1">
        <v>0</v>
      </c>
      <c r="F22" s="1">
        <v>0</v>
      </c>
      <c r="G22" s="1">
        <v>1</v>
      </c>
      <c r="H22" s="1">
        <v>0</v>
      </c>
      <c r="I22" s="1">
        <v>0</v>
      </c>
      <c r="J22" s="7">
        <v>1</v>
      </c>
      <c r="K22" s="8" t="s">
        <v>257</v>
      </c>
      <c r="L22" s="9">
        <f>(((K$21*2)-K22)/K$21)*100</f>
        <v>92.67857142857142</v>
      </c>
    </row>
    <row r="23" spans="1:12" ht="12.75">
      <c r="A23" s="5" t="s">
        <v>25</v>
      </c>
      <c r="B23" s="4" t="s">
        <v>258</v>
      </c>
      <c r="C23" s="6" t="s">
        <v>198</v>
      </c>
      <c r="D23" s="1">
        <v>2</v>
      </c>
      <c r="E23" s="1">
        <v>0</v>
      </c>
      <c r="F23" s="1">
        <v>0</v>
      </c>
      <c r="G23" s="1">
        <v>2</v>
      </c>
      <c r="H23" s="1">
        <v>0</v>
      </c>
      <c r="I23" s="1">
        <v>0</v>
      </c>
      <c r="J23" s="7">
        <v>4</v>
      </c>
      <c r="K23" s="8" t="s">
        <v>259</v>
      </c>
      <c r="L23" s="9">
        <f>(((K$21*2)-K23)/K$21)*100</f>
        <v>84.88095238095238</v>
      </c>
    </row>
    <row r="24" spans="1:12" ht="12.75">
      <c r="A24" s="5" t="s">
        <v>29</v>
      </c>
      <c r="B24" t="s">
        <v>51</v>
      </c>
      <c r="C24" s="6" t="s">
        <v>260</v>
      </c>
      <c r="D24" s="1">
        <v>3</v>
      </c>
      <c r="E24" s="1">
        <v>0</v>
      </c>
      <c r="F24" s="1">
        <v>0</v>
      </c>
      <c r="G24" s="1">
        <v>2</v>
      </c>
      <c r="H24" s="1">
        <v>0</v>
      </c>
      <c r="I24" s="1">
        <v>0</v>
      </c>
      <c r="J24" s="7">
        <v>5</v>
      </c>
      <c r="K24" s="8" t="s">
        <v>261</v>
      </c>
      <c r="L24" s="9">
        <f>(((K$21*2)-K24)/K$21)*100</f>
        <v>76.54761904761905</v>
      </c>
    </row>
    <row r="25" spans="1:11" ht="12.75">
      <c r="A25" s="1"/>
      <c r="B25" s="4"/>
      <c r="C25" s="6"/>
      <c r="J25" s="7"/>
      <c r="K25" s="8"/>
    </row>
    <row r="26" spans="1:12" ht="12.75">
      <c r="A26" s="3" t="s">
        <v>54</v>
      </c>
      <c r="C26" s="1" t="s">
        <v>17</v>
      </c>
      <c r="D26" s="1" t="s">
        <v>3</v>
      </c>
      <c r="E26" s="1" t="s">
        <v>4</v>
      </c>
      <c r="F26" s="1" t="s">
        <v>5</v>
      </c>
      <c r="G26" s="1" t="s">
        <v>6</v>
      </c>
      <c r="H26" s="1" t="s">
        <v>7</v>
      </c>
      <c r="I26" s="1" t="s">
        <v>8</v>
      </c>
      <c r="J26" s="1" t="s">
        <v>9</v>
      </c>
      <c r="K26" s="1" t="s">
        <v>10</v>
      </c>
      <c r="L26" s="1" t="s">
        <v>11</v>
      </c>
    </row>
    <row r="28" spans="1:12" ht="12.75">
      <c r="A28" s="7" t="s">
        <v>12</v>
      </c>
      <c r="B28" s="4" t="s">
        <v>61</v>
      </c>
      <c r="C28" s="6" t="s">
        <v>75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7">
        <v>0</v>
      </c>
      <c r="K28" s="8" t="s">
        <v>262</v>
      </c>
      <c r="L28" s="9">
        <f aca="true" t="shared" si="0" ref="L28:L43">(((K$28*2)-K28)/K$28)*100</f>
        <v>100</v>
      </c>
    </row>
    <row r="29" spans="1:12" ht="12.75">
      <c r="A29" s="7" t="s">
        <v>21</v>
      </c>
      <c r="B29" s="4" t="s">
        <v>55</v>
      </c>
      <c r="C29" s="6" t="s">
        <v>263</v>
      </c>
      <c r="D29" s="1">
        <v>1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7">
        <v>1</v>
      </c>
      <c r="K29" s="8" t="s">
        <v>264</v>
      </c>
      <c r="L29" s="9">
        <f t="shared" si="0"/>
        <v>97.73169151004537</v>
      </c>
    </row>
    <row r="30" spans="1:12" ht="12.75">
      <c r="A30" s="7" t="s">
        <v>25</v>
      </c>
      <c r="B30" s="4" t="s">
        <v>58</v>
      </c>
      <c r="C30" s="6" t="s">
        <v>265</v>
      </c>
      <c r="D30" s="1">
        <v>2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7">
        <v>2</v>
      </c>
      <c r="K30" s="8" t="s">
        <v>266</v>
      </c>
      <c r="L30" s="9">
        <f t="shared" si="0"/>
        <v>94.68567725210629</v>
      </c>
    </row>
    <row r="31" spans="1:12" ht="12.75">
      <c r="A31" s="5" t="s">
        <v>29</v>
      </c>
      <c r="B31" s="10" t="s">
        <v>64</v>
      </c>
      <c r="C31" s="6" t="s">
        <v>225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7">
        <v>1</v>
      </c>
      <c r="K31" s="8" t="s">
        <v>267</v>
      </c>
      <c r="L31" s="9">
        <f t="shared" si="0"/>
        <v>93.38950097213221</v>
      </c>
    </row>
    <row r="32" spans="1:12" ht="12.75">
      <c r="A32" s="5" t="s">
        <v>33</v>
      </c>
      <c r="B32" s="10" t="s">
        <v>74</v>
      </c>
      <c r="C32" s="6" t="s">
        <v>268</v>
      </c>
      <c r="D32" s="1">
        <v>2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7">
        <v>2</v>
      </c>
      <c r="K32" s="8" t="s">
        <v>269</v>
      </c>
      <c r="L32" s="9">
        <f t="shared" si="0"/>
        <v>93.1302657161374</v>
      </c>
    </row>
    <row r="33" spans="1:12" ht="12.75">
      <c r="A33" s="5" t="s">
        <v>37</v>
      </c>
      <c r="B33" t="s">
        <v>197</v>
      </c>
      <c r="C33" s="6" t="s">
        <v>43</v>
      </c>
      <c r="D33" s="1">
        <v>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7">
        <v>1</v>
      </c>
      <c r="K33" s="8" t="s">
        <v>270</v>
      </c>
      <c r="L33" s="9">
        <f t="shared" si="0"/>
        <v>91.4452365521711</v>
      </c>
    </row>
    <row r="34" spans="1:12" ht="12.75">
      <c r="A34" s="5" t="s">
        <v>73</v>
      </c>
      <c r="B34" s="10" t="s">
        <v>67</v>
      </c>
      <c r="C34" s="6" t="s">
        <v>271</v>
      </c>
      <c r="D34" s="1">
        <v>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7">
        <v>1</v>
      </c>
      <c r="K34" s="8" t="s">
        <v>272</v>
      </c>
      <c r="L34" s="9">
        <f t="shared" si="0"/>
        <v>90.79714841218404</v>
      </c>
    </row>
    <row r="35" spans="1:12" ht="12.75">
      <c r="A35" s="1" t="s">
        <v>77</v>
      </c>
      <c r="B35" s="10" t="s">
        <v>70</v>
      </c>
      <c r="C35" s="6" t="s">
        <v>273</v>
      </c>
      <c r="D35" s="1">
        <v>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7">
        <v>3</v>
      </c>
      <c r="K35" s="8" t="s">
        <v>274</v>
      </c>
      <c r="L35" s="9">
        <f t="shared" si="0"/>
        <v>85.48282566429033</v>
      </c>
    </row>
    <row r="36" spans="1:12" ht="12.75">
      <c r="A36" s="1" t="s">
        <v>81</v>
      </c>
      <c r="B36" t="s">
        <v>78</v>
      </c>
      <c r="C36" s="6" t="s">
        <v>275</v>
      </c>
      <c r="D36" s="1">
        <v>3</v>
      </c>
      <c r="E36" s="1">
        <v>0</v>
      </c>
      <c r="F36" s="1">
        <v>0</v>
      </c>
      <c r="G36" s="1">
        <v>1</v>
      </c>
      <c r="H36" s="1">
        <v>0</v>
      </c>
      <c r="I36" s="1">
        <v>1</v>
      </c>
      <c r="J36" s="7">
        <v>4</v>
      </c>
      <c r="K36" s="8" t="s">
        <v>276</v>
      </c>
      <c r="L36" s="9">
        <f t="shared" si="0"/>
        <v>85.02916396629942</v>
      </c>
    </row>
    <row r="37" spans="1:12" ht="12.75">
      <c r="A37" s="1" t="s">
        <v>85</v>
      </c>
      <c r="B37" t="s">
        <v>82</v>
      </c>
      <c r="C37" s="6" t="s">
        <v>228</v>
      </c>
      <c r="D37" s="1">
        <v>2</v>
      </c>
      <c r="E37" s="1">
        <v>0</v>
      </c>
      <c r="F37" s="1">
        <v>0</v>
      </c>
      <c r="G37" s="1">
        <v>1</v>
      </c>
      <c r="H37" s="1">
        <v>0</v>
      </c>
      <c r="I37" s="1">
        <v>0</v>
      </c>
      <c r="J37" s="7">
        <v>3</v>
      </c>
      <c r="K37" s="8" t="s">
        <v>277</v>
      </c>
      <c r="L37" s="9">
        <f t="shared" si="0"/>
        <v>84.18664938431625</v>
      </c>
    </row>
    <row r="38" spans="1:12" ht="12.75">
      <c r="A38" s="1" t="s">
        <v>89</v>
      </c>
      <c r="B38" s="10" t="s">
        <v>93</v>
      </c>
      <c r="C38" s="6" t="s">
        <v>130</v>
      </c>
      <c r="D38" s="1">
        <v>3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7">
        <v>3</v>
      </c>
      <c r="K38" s="8" t="s">
        <v>278</v>
      </c>
      <c r="L38" s="9">
        <f t="shared" si="0"/>
        <v>83.99222294232017</v>
      </c>
    </row>
    <row r="39" spans="1:12" ht="12.75">
      <c r="A39" s="1" t="s">
        <v>92</v>
      </c>
      <c r="B39" t="s">
        <v>97</v>
      </c>
      <c r="C39" s="6" t="s">
        <v>279</v>
      </c>
      <c r="D39" s="1">
        <v>1</v>
      </c>
      <c r="E39" s="1">
        <v>0</v>
      </c>
      <c r="F39" s="1">
        <v>0</v>
      </c>
      <c r="G39" s="1">
        <v>2</v>
      </c>
      <c r="H39" s="1">
        <v>0</v>
      </c>
      <c r="I39" s="1">
        <v>0</v>
      </c>
      <c r="J39" s="7">
        <v>3</v>
      </c>
      <c r="K39" s="8" t="s">
        <v>280</v>
      </c>
      <c r="L39" s="9">
        <f t="shared" si="0"/>
        <v>78.35385612443291</v>
      </c>
    </row>
    <row r="40" spans="1:12" ht="12.75">
      <c r="A40" s="1" t="s">
        <v>96</v>
      </c>
      <c r="B40" t="s">
        <v>101</v>
      </c>
      <c r="C40" s="6" t="s">
        <v>281</v>
      </c>
      <c r="D40" s="1">
        <v>2</v>
      </c>
      <c r="E40" s="1">
        <v>0</v>
      </c>
      <c r="F40" s="1">
        <v>0</v>
      </c>
      <c r="G40" s="1">
        <v>3</v>
      </c>
      <c r="H40" s="1">
        <v>5</v>
      </c>
      <c r="I40" s="1">
        <v>0</v>
      </c>
      <c r="J40" s="7">
        <v>10</v>
      </c>
      <c r="K40" s="8" t="s">
        <v>282</v>
      </c>
      <c r="L40" s="9">
        <f t="shared" si="0"/>
        <v>55.9948152948801</v>
      </c>
    </row>
    <row r="41" spans="1:12" ht="12.75">
      <c r="A41" s="6" t="s">
        <v>100</v>
      </c>
      <c r="B41" t="s">
        <v>283</v>
      </c>
      <c r="C41" s="6"/>
      <c r="D41" s="1">
        <v>1</v>
      </c>
      <c r="E41" s="1">
        <v>0</v>
      </c>
      <c r="F41" s="1">
        <v>0</v>
      </c>
      <c r="G41" s="1">
        <v>3</v>
      </c>
      <c r="H41" s="1">
        <v>0</v>
      </c>
      <c r="I41" s="1">
        <v>2</v>
      </c>
      <c r="J41" s="7">
        <v>6</v>
      </c>
      <c r="K41" s="8" t="s">
        <v>284</v>
      </c>
      <c r="L41" s="9">
        <f t="shared" si="0"/>
        <v>43.03305249513933</v>
      </c>
    </row>
    <row r="42" spans="1:12" ht="12.75">
      <c r="A42" s="1" t="s">
        <v>103</v>
      </c>
      <c r="B42" t="s">
        <v>104</v>
      </c>
      <c r="C42" s="6" t="s">
        <v>285</v>
      </c>
      <c r="D42" s="1">
        <v>3</v>
      </c>
      <c r="E42" s="1">
        <v>0</v>
      </c>
      <c r="F42" s="1">
        <v>0</v>
      </c>
      <c r="G42" s="1">
        <v>3</v>
      </c>
      <c r="H42" s="1">
        <v>2</v>
      </c>
      <c r="I42" s="1">
        <v>1</v>
      </c>
      <c r="J42" s="7">
        <v>9</v>
      </c>
      <c r="K42" s="8" t="s">
        <v>286</v>
      </c>
      <c r="L42" s="9">
        <f t="shared" si="0"/>
        <v>39.144523655217114</v>
      </c>
    </row>
    <row r="43" spans="1:12" ht="12.75">
      <c r="A43" s="1" t="s">
        <v>107</v>
      </c>
      <c r="B43" s="10" t="s">
        <v>111</v>
      </c>
      <c r="C43" s="6"/>
      <c r="D43" s="1">
        <v>3</v>
      </c>
      <c r="E43" s="1">
        <v>2</v>
      </c>
      <c r="F43" s="1">
        <v>0</v>
      </c>
      <c r="G43" s="1">
        <v>7</v>
      </c>
      <c r="H43" s="1">
        <v>0</v>
      </c>
      <c r="I43" s="1">
        <v>3</v>
      </c>
      <c r="J43" s="7">
        <v>15</v>
      </c>
      <c r="K43" s="8" t="s">
        <v>287</v>
      </c>
      <c r="L43" s="9">
        <f t="shared" si="0"/>
        <v>8.036292935839274</v>
      </c>
    </row>
    <row r="44" spans="1:11" ht="12.75">
      <c r="A44" s="1"/>
      <c r="B44" s="10"/>
      <c r="C44" s="6"/>
      <c r="J44" s="7"/>
      <c r="K44" s="8"/>
    </row>
    <row r="45" spans="1:12" ht="12.75">
      <c r="A45" s="3" t="s">
        <v>114</v>
      </c>
      <c r="B45" s="10"/>
      <c r="C45" s="1" t="s">
        <v>17</v>
      </c>
      <c r="D45" s="1" t="s">
        <v>3</v>
      </c>
      <c r="E45" s="1" t="s">
        <v>4</v>
      </c>
      <c r="F45" s="1" t="s">
        <v>5</v>
      </c>
      <c r="G45" s="1" t="s">
        <v>6</v>
      </c>
      <c r="H45" s="1" t="s">
        <v>7</v>
      </c>
      <c r="I45" s="1" t="s">
        <v>8</v>
      </c>
      <c r="J45" s="1" t="s">
        <v>9</v>
      </c>
      <c r="K45" s="1" t="s">
        <v>10</v>
      </c>
      <c r="L45" s="1" t="s">
        <v>11</v>
      </c>
    </row>
    <row r="47" spans="1:12" ht="12.75">
      <c r="A47" s="7" t="s">
        <v>12</v>
      </c>
      <c r="B47" s="4" t="s">
        <v>120</v>
      </c>
      <c r="C47" s="6" t="s">
        <v>288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7">
        <v>0</v>
      </c>
      <c r="K47" s="8" t="s">
        <v>289</v>
      </c>
      <c r="L47" s="9">
        <f aca="true" t="shared" si="1" ref="L47:L59">(((K$47*2)-K47)/K$47)*100</f>
        <v>100</v>
      </c>
    </row>
    <row r="48" spans="1:12" ht="12.75">
      <c r="A48" s="7" t="s">
        <v>21</v>
      </c>
      <c r="B48" s="4" t="s">
        <v>115</v>
      </c>
      <c r="C48" s="6" t="s">
        <v>290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7">
        <v>0</v>
      </c>
      <c r="K48" s="8" t="s">
        <v>291</v>
      </c>
      <c r="L48" s="9">
        <f t="shared" si="1"/>
        <v>96.9821673525377</v>
      </c>
    </row>
    <row r="49" spans="1:12" ht="12.75">
      <c r="A49" s="7" t="s">
        <v>25</v>
      </c>
      <c r="B49" s="4" t="s">
        <v>145</v>
      </c>
      <c r="C49" s="6" t="s">
        <v>292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7">
        <v>0</v>
      </c>
      <c r="K49" s="8" t="s">
        <v>293</v>
      </c>
      <c r="L49" s="9">
        <f t="shared" si="1"/>
        <v>93.14128943758575</v>
      </c>
    </row>
    <row r="50" spans="1:12" ht="12.75">
      <c r="A50" s="1" t="s">
        <v>29</v>
      </c>
      <c r="B50" s="10" t="s">
        <v>129</v>
      </c>
      <c r="C50" s="6" t="s">
        <v>294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7">
        <v>0</v>
      </c>
      <c r="K50" s="8" t="s">
        <v>295</v>
      </c>
      <c r="L50" s="9">
        <f t="shared" si="1"/>
        <v>93.00411522633745</v>
      </c>
    </row>
    <row r="51" spans="1:12" ht="12.75">
      <c r="A51" s="1" t="s">
        <v>33</v>
      </c>
      <c r="B51" s="10" t="s">
        <v>123</v>
      </c>
      <c r="C51" s="6" t="s">
        <v>296</v>
      </c>
      <c r="D51" s="1">
        <v>0</v>
      </c>
      <c r="E51" s="1">
        <v>0</v>
      </c>
      <c r="F51" s="1">
        <v>0</v>
      </c>
      <c r="G51" s="1">
        <v>1</v>
      </c>
      <c r="H51" s="1">
        <v>0</v>
      </c>
      <c r="I51" s="1">
        <v>0</v>
      </c>
      <c r="J51" s="7">
        <v>1</v>
      </c>
      <c r="K51" s="8" t="s">
        <v>297</v>
      </c>
      <c r="L51" s="9">
        <f t="shared" si="1"/>
        <v>91.70096021947876</v>
      </c>
    </row>
    <row r="52" spans="1:12" ht="12.75">
      <c r="A52" s="1" t="s">
        <v>37</v>
      </c>
      <c r="B52" s="10" t="s">
        <v>118</v>
      </c>
      <c r="C52" s="6" t="s">
        <v>298</v>
      </c>
      <c r="D52" s="1">
        <v>1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7">
        <v>1</v>
      </c>
      <c r="K52" s="8" t="s">
        <v>299</v>
      </c>
      <c r="L52" s="9">
        <f t="shared" si="1"/>
        <v>91.08367626886147</v>
      </c>
    </row>
    <row r="53" spans="1:12" ht="12.75">
      <c r="A53" s="1" t="s">
        <v>73</v>
      </c>
      <c r="B53" s="10" t="s">
        <v>218</v>
      </c>
      <c r="C53" s="6" t="s">
        <v>62</v>
      </c>
      <c r="D53" s="1">
        <v>0</v>
      </c>
      <c r="E53" s="1">
        <v>0</v>
      </c>
      <c r="F53" s="1">
        <v>0</v>
      </c>
      <c r="G53" s="1">
        <v>2</v>
      </c>
      <c r="H53" s="1">
        <v>0</v>
      </c>
      <c r="I53" s="1">
        <v>0</v>
      </c>
      <c r="J53" s="7">
        <v>2</v>
      </c>
      <c r="K53" s="8" t="s">
        <v>63</v>
      </c>
      <c r="L53" s="9">
        <f t="shared" si="1"/>
        <v>86.4883401920439</v>
      </c>
    </row>
    <row r="54" spans="1:12" ht="12.75">
      <c r="A54" s="1" t="s">
        <v>77</v>
      </c>
      <c r="B54" s="10" t="s">
        <v>132</v>
      </c>
      <c r="C54" s="1" t="s">
        <v>223</v>
      </c>
      <c r="D54" s="1">
        <v>1</v>
      </c>
      <c r="E54" s="1">
        <v>0</v>
      </c>
      <c r="F54" s="1">
        <v>0</v>
      </c>
      <c r="G54" s="1">
        <v>0</v>
      </c>
      <c r="H54" s="1">
        <v>1</v>
      </c>
      <c r="I54" s="1">
        <v>0</v>
      </c>
      <c r="J54" s="7">
        <v>2</v>
      </c>
      <c r="K54" s="8" t="s">
        <v>224</v>
      </c>
      <c r="L54" s="9">
        <f t="shared" si="1"/>
        <v>83.12757201646093</v>
      </c>
    </row>
    <row r="55" spans="1:12" ht="12.75">
      <c r="A55" s="1" t="s">
        <v>81</v>
      </c>
      <c r="B55" s="10" t="s">
        <v>300</v>
      </c>
      <c r="C55" s="6" t="s">
        <v>301</v>
      </c>
      <c r="D55" s="1">
        <v>1</v>
      </c>
      <c r="E55" s="1">
        <v>0</v>
      </c>
      <c r="F55" s="1">
        <v>0</v>
      </c>
      <c r="G55" s="1">
        <v>2</v>
      </c>
      <c r="H55" s="1">
        <v>0</v>
      </c>
      <c r="I55" s="1">
        <v>0</v>
      </c>
      <c r="J55" s="7">
        <v>3</v>
      </c>
      <c r="K55" s="8" t="s">
        <v>302</v>
      </c>
      <c r="L55" s="9">
        <f t="shared" si="1"/>
        <v>76.74897119341566</v>
      </c>
    </row>
    <row r="56" spans="1:12" ht="12.75">
      <c r="A56" s="1" t="s">
        <v>85</v>
      </c>
      <c r="B56" s="10" t="s">
        <v>138</v>
      </c>
      <c r="C56" s="6" t="s">
        <v>221</v>
      </c>
      <c r="D56" s="1">
        <v>1</v>
      </c>
      <c r="E56" s="1">
        <v>0</v>
      </c>
      <c r="F56" s="1">
        <v>0</v>
      </c>
      <c r="G56" s="1">
        <v>1</v>
      </c>
      <c r="H56" s="1">
        <v>2</v>
      </c>
      <c r="I56" s="1">
        <v>0</v>
      </c>
      <c r="J56" s="7">
        <v>4</v>
      </c>
      <c r="K56" s="8" t="s">
        <v>303</v>
      </c>
      <c r="L56" s="9">
        <f t="shared" si="1"/>
        <v>73.86831275720166</v>
      </c>
    </row>
    <row r="57" spans="1:12" ht="12.75">
      <c r="A57" s="1" t="s">
        <v>89</v>
      </c>
      <c r="B57" t="s">
        <v>142</v>
      </c>
      <c r="C57" s="6" t="s">
        <v>304</v>
      </c>
      <c r="D57" s="1">
        <v>3</v>
      </c>
      <c r="E57" s="1">
        <v>0</v>
      </c>
      <c r="F57" s="1">
        <v>0</v>
      </c>
      <c r="G57" s="1">
        <v>3</v>
      </c>
      <c r="H57" s="1">
        <v>1</v>
      </c>
      <c r="I57" s="1">
        <v>0</v>
      </c>
      <c r="J57" s="7">
        <v>7</v>
      </c>
      <c r="K57" s="8" t="s">
        <v>305</v>
      </c>
      <c r="L57" s="9">
        <f t="shared" si="1"/>
        <v>47.18792866941015</v>
      </c>
    </row>
    <row r="58" spans="1:12" ht="12.75">
      <c r="A58" s="1" t="s">
        <v>92</v>
      </c>
      <c r="B58" s="10" t="s">
        <v>147</v>
      </c>
      <c r="C58" s="6"/>
      <c r="D58" s="1">
        <v>3</v>
      </c>
      <c r="E58" s="1">
        <v>0</v>
      </c>
      <c r="F58" s="1">
        <v>0</v>
      </c>
      <c r="G58" s="1">
        <v>2</v>
      </c>
      <c r="H58" s="1">
        <v>2</v>
      </c>
      <c r="I58" s="1">
        <v>2</v>
      </c>
      <c r="J58" s="7">
        <v>9</v>
      </c>
      <c r="K58" s="8" t="s">
        <v>306</v>
      </c>
      <c r="L58" s="9">
        <f t="shared" si="1"/>
        <v>30.589849108367627</v>
      </c>
    </row>
    <row r="59" spans="1:12" ht="12.75">
      <c r="A59" s="1" t="s">
        <v>96</v>
      </c>
      <c r="B59" s="10" t="s">
        <v>140</v>
      </c>
      <c r="C59" s="12" t="s">
        <v>307</v>
      </c>
      <c r="D59" s="1">
        <v>3</v>
      </c>
      <c r="E59" s="1">
        <v>0</v>
      </c>
      <c r="F59" s="1">
        <v>0</v>
      </c>
      <c r="G59" s="1">
        <v>2</v>
      </c>
      <c r="H59" s="1">
        <v>2</v>
      </c>
      <c r="I59" s="1">
        <v>9</v>
      </c>
      <c r="J59" s="7">
        <v>16</v>
      </c>
      <c r="K59" s="8" t="s">
        <v>308</v>
      </c>
      <c r="L59" s="9">
        <f t="shared" si="1"/>
        <v>15.775034293552844</v>
      </c>
    </row>
    <row r="60" spans="1:12" ht="12.75">
      <c r="A60" s="1" t="s">
        <v>100</v>
      </c>
      <c r="B60" s="10" t="s">
        <v>150</v>
      </c>
      <c r="C60" s="6" t="s">
        <v>309</v>
      </c>
      <c r="D60" s="1">
        <v>3</v>
      </c>
      <c r="E60" s="1">
        <v>0</v>
      </c>
      <c r="F60" s="1">
        <v>0</v>
      </c>
      <c r="G60" s="1">
        <v>12</v>
      </c>
      <c r="H60" s="1">
        <v>2</v>
      </c>
      <c r="I60" s="1">
        <v>7</v>
      </c>
      <c r="J60" s="7">
        <v>24</v>
      </c>
      <c r="K60" s="8" t="s">
        <v>310</v>
      </c>
      <c r="L60" s="9">
        <v>0</v>
      </c>
    </row>
    <row r="61" spans="1:12" ht="12.75">
      <c r="A61" s="1"/>
      <c r="B61" s="10"/>
      <c r="C61" s="6"/>
      <c r="J61" s="7"/>
      <c r="K61" s="8"/>
      <c r="L61" s="9"/>
    </row>
    <row r="62" spans="1:12" ht="12.75">
      <c r="A62" s="1"/>
      <c r="C62" s="6"/>
      <c r="J62" s="7"/>
      <c r="K62" s="8"/>
      <c r="L62" s="9"/>
    </row>
    <row r="63" spans="1:12" ht="12.75">
      <c r="A63" s="1"/>
      <c r="C63" s="6"/>
      <c r="J63" s="7"/>
      <c r="K63" s="8"/>
      <c r="L63" s="9"/>
    </row>
    <row r="64" spans="1:12" ht="12.75">
      <c r="A64" s="1"/>
      <c r="B64" s="10"/>
      <c r="C64" s="6"/>
      <c r="J64" s="7"/>
      <c r="K64" s="8"/>
      <c r="L64" s="9"/>
    </row>
    <row r="65" spans="1:12" ht="12.75">
      <c r="A65" s="1"/>
      <c r="B65" s="10"/>
      <c r="C65" s="6"/>
      <c r="J65" s="7"/>
      <c r="K65" s="8"/>
      <c r="L65" s="9"/>
    </row>
    <row r="66" spans="1:12" ht="12.75">
      <c r="A66" s="1"/>
      <c r="C66" s="6"/>
      <c r="J66" s="7"/>
      <c r="K66" s="8"/>
      <c r="L66" s="9"/>
    </row>
    <row r="67" spans="1:12" ht="12.75">
      <c r="A67" s="1"/>
      <c r="B67" s="10"/>
      <c r="C67" s="6"/>
      <c r="J67" s="7"/>
      <c r="K67" s="8"/>
      <c r="L67" s="9"/>
    </row>
    <row r="68" spans="1:12" ht="12.75">
      <c r="A68" s="1"/>
      <c r="B68" s="10"/>
      <c r="C68" s="6"/>
      <c r="J68" s="7"/>
      <c r="K68" s="8"/>
      <c r="L68" s="9"/>
    </row>
    <row r="69" spans="1:12" ht="12.75">
      <c r="A69" s="1"/>
      <c r="B69" s="10"/>
      <c r="C69" s="6"/>
      <c r="J69" s="7"/>
      <c r="K69" s="8"/>
      <c r="L69" s="9"/>
    </row>
    <row r="70" spans="1:12" ht="12.75">
      <c r="A70" s="1"/>
      <c r="C70" s="6"/>
      <c r="J70" s="7"/>
      <c r="K70" s="8"/>
      <c r="L70" s="9"/>
    </row>
    <row r="71" spans="1:12" ht="12.75">
      <c r="A71" s="6"/>
      <c r="C71" s="6"/>
      <c r="J71" s="7"/>
      <c r="K71" s="8"/>
      <c r="L71" s="9"/>
    </row>
    <row r="72" spans="1:12" ht="12.75">
      <c r="A72" s="6"/>
      <c r="B72" s="10"/>
      <c r="J72" s="7"/>
      <c r="K72" s="8"/>
      <c r="L72" s="9"/>
    </row>
    <row r="73" spans="1:12" ht="12.75">
      <c r="A73" s="6"/>
      <c r="B73" s="10"/>
      <c r="J73" s="7"/>
      <c r="K73" s="8"/>
      <c r="L73" s="9"/>
    </row>
    <row r="74" spans="1:12" ht="12.75">
      <c r="A74" s="6"/>
      <c r="C74" s="6"/>
      <c r="J74" s="7"/>
      <c r="K74" s="8"/>
      <c r="L74" s="9"/>
    </row>
    <row r="75" spans="1:12" ht="12.75">
      <c r="A75" s="6"/>
      <c r="B75" s="10"/>
      <c r="J75" s="7"/>
      <c r="K75" s="8"/>
      <c r="L75" s="9"/>
    </row>
    <row r="76" spans="1:12" ht="12.75">
      <c r="A76" s="6"/>
      <c r="B76" s="10"/>
      <c r="J76" s="7"/>
      <c r="K76" s="8"/>
      <c r="L76" s="9"/>
    </row>
    <row r="77" spans="1:12" ht="12.75">
      <c r="A77" s="6"/>
      <c r="C77" s="6"/>
      <c r="J77" s="7"/>
      <c r="K77" s="8"/>
      <c r="L77" s="9"/>
    </row>
    <row r="78" spans="1:12" ht="12.75">
      <c r="A78" s="6"/>
      <c r="C78" s="6"/>
      <c r="J78" s="7"/>
      <c r="K78" s="8"/>
      <c r="L78" s="9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5"/>
  <sheetViews>
    <sheetView zoomScale="90" zoomScaleNormal="90" zoomScalePageLayoutView="0" workbookViewId="0" topLeftCell="A25">
      <selection activeCell="A66" sqref="A66"/>
    </sheetView>
  </sheetViews>
  <sheetFormatPr defaultColWidth="9.00390625" defaultRowHeight="12.75"/>
  <cols>
    <col min="1" max="1" width="4.25390625" style="0" customWidth="1"/>
    <col min="2" max="2" width="24.25390625" style="0" customWidth="1"/>
    <col min="3" max="3" width="7.125" style="1" customWidth="1"/>
    <col min="4" max="9" width="5.375" style="1" customWidth="1"/>
    <col min="10" max="10" width="7.875" style="1" customWidth="1"/>
    <col min="11" max="11" width="9.125" style="1" customWidth="1"/>
    <col min="12" max="12" width="5.875" style="1" customWidth="1"/>
  </cols>
  <sheetData>
    <row r="1" ht="33.75">
      <c r="A1" s="2" t="s">
        <v>311</v>
      </c>
    </row>
    <row r="3" spans="1:12" ht="12.75">
      <c r="A3" s="3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5" spans="1:12" ht="12.75">
      <c r="A5" s="1" t="s">
        <v>12</v>
      </c>
      <c r="B5" s="4" t="s">
        <v>155</v>
      </c>
      <c r="C5" s="1" t="s">
        <v>312</v>
      </c>
      <c r="D5" s="1">
        <v>0</v>
      </c>
      <c r="E5" s="1">
        <v>0</v>
      </c>
      <c r="F5" s="1">
        <v>0</v>
      </c>
      <c r="G5" s="1">
        <v>2</v>
      </c>
      <c r="I5"/>
      <c r="J5" s="7">
        <v>2</v>
      </c>
      <c r="K5" s="11">
        <v>0.01136574074074074</v>
      </c>
      <c r="L5" s="9">
        <f>(((K$5*2)-K5)/K$5)*100</f>
        <v>100</v>
      </c>
    </row>
    <row r="6" spans="1:12" ht="12.75">
      <c r="A6" s="1" t="s">
        <v>21</v>
      </c>
      <c r="B6" s="4" t="s">
        <v>157</v>
      </c>
      <c r="C6" s="6" t="s">
        <v>241</v>
      </c>
      <c r="D6" s="1">
        <v>1</v>
      </c>
      <c r="E6" s="1">
        <v>0</v>
      </c>
      <c r="F6" s="1">
        <v>0</v>
      </c>
      <c r="G6" s="1">
        <v>4</v>
      </c>
      <c r="J6" s="7">
        <v>5</v>
      </c>
      <c r="K6" s="11">
        <v>0.013935185185185186</v>
      </c>
      <c r="L6" s="9">
        <f>(((K$5*2)-K6)/K$5)*100</f>
        <v>77.39307535641548</v>
      </c>
    </row>
    <row r="7" spans="1:12" ht="12.75">
      <c r="A7" s="1" t="s">
        <v>25</v>
      </c>
      <c r="B7" s="4" t="s">
        <v>244</v>
      </c>
      <c r="C7" s="6" t="s">
        <v>313</v>
      </c>
      <c r="D7" s="1">
        <v>0</v>
      </c>
      <c r="E7" s="1">
        <v>0</v>
      </c>
      <c r="F7" s="1">
        <v>0</v>
      </c>
      <c r="G7" s="1">
        <v>5</v>
      </c>
      <c r="J7" s="7">
        <v>5</v>
      </c>
      <c r="K7" s="11">
        <v>0.013958333333333333</v>
      </c>
      <c r="L7" s="9">
        <f>(((K$5*2)-K7)/K$5)*100</f>
        <v>77.18940936863544</v>
      </c>
    </row>
    <row r="8" spans="1:12" ht="12.75">
      <c r="A8" s="1" t="s">
        <v>29</v>
      </c>
      <c r="B8" s="10" t="s">
        <v>13</v>
      </c>
      <c r="C8" s="6" t="s">
        <v>314</v>
      </c>
      <c r="D8" s="1">
        <v>3</v>
      </c>
      <c r="E8" s="1">
        <v>0</v>
      </c>
      <c r="F8" s="1">
        <v>0</v>
      </c>
      <c r="G8" s="1">
        <v>2</v>
      </c>
      <c r="J8" s="7">
        <v>5</v>
      </c>
      <c r="K8" s="11">
        <v>0.015092592592592593</v>
      </c>
      <c r="L8" s="9">
        <f>(((K$5*2)-K8)/K$5)*100</f>
        <v>67.20977596741344</v>
      </c>
    </row>
    <row r="9" spans="1:12" ht="12.75">
      <c r="A9" s="1" t="s">
        <v>33</v>
      </c>
      <c r="B9" s="10" t="s">
        <v>242</v>
      </c>
      <c r="C9" s="6" t="s">
        <v>315</v>
      </c>
      <c r="D9" s="1">
        <v>0</v>
      </c>
      <c r="E9" s="1">
        <v>0</v>
      </c>
      <c r="F9" s="1">
        <v>0</v>
      </c>
      <c r="G9" s="1">
        <v>5</v>
      </c>
      <c r="J9" s="7">
        <v>5</v>
      </c>
      <c r="K9" s="11">
        <v>0.01766203703703704</v>
      </c>
      <c r="L9" s="9">
        <f>(((K$5*2)-K9)/K$5)*100</f>
        <v>44.6028513238289</v>
      </c>
    </row>
    <row r="11" spans="1:12" ht="12.75">
      <c r="A11" s="3" t="s">
        <v>16</v>
      </c>
      <c r="C11" s="1" t="s">
        <v>17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</row>
    <row r="12" ht="12.75">
      <c r="A12" s="3"/>
    </row>
    <row r="13" spans="1:14" ht="12.75">
      <c r="A13" s="5" t="s">
        <v>12</v>
      </c>
      <c r="B13" s="4" t="s">
        <v>22</v>
      </c>
      <c r="C13" s="6" t="s">
        <v>316</v>
      </c>
      <c r="D13" s="1">
        <v>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7">
        <v>1</v>
      </c>
      <c r="K13" s="8" t="s">
        <v>196</v>
      </c>
      <c r="L13" s="9">
        <f aca="true" t="shared" si="0" ref="L13:L18">(((K$13*2)-K13)/K$13)*100</f>
        <v>100</v>
      </c>
      <c r="M13" s="8"/>
      <c r="N13" s="9"/>
    </row>
    <row r="14" spans="1:14" ht="12.75">
      <c r="A14" s="5" t="s">
        <v>21</v>
      </c>
      <c r="B14" s="4" t="s">
        <v>18</v>
      </c>
      <c r="C14" s="6" t="s">
        <v>246</v>
      </c>
      <c r="D14" s="1">
        <v>3</v>
      </c>
      <c r="E14" s="1">
        <v>0</v>
      </c>
      <c r="F14" s="1">
        <v>0</v>
      </c>
      <c r="G14" s="1">
        <v>0</v>
      </c>
      <c r="H14" s="1">
        <v>2</v>
      </c>
      <c r="I14" s="1">
        <v>0</v>
      </c>
      <c r="J14" s="7">
        <v>5</v>
      </c>
      <c r="K14" s="8" t="s">
        <v>317</v>
      </c>
      <c r="L14" s="9">
        <f t="shared" si="0"/>
        <v>89.63893249607537</v>
      </c>
      <c r="M14" s="8"/>
      <c r="N14" s="9"/>
    </row>
    <row r="15" spans="1:14" ht="12.75">
      <c r="A15" s="5" t="s">
        <v>25</v>
      </c>
      <c r="B15" s="4" t="s">
        <v>30</v>
      </c>
      <c r="C15" s="6" t="s">
        <v>318</v>
      </c>
      <c r="D15" s="1">
        <v>3</v>
      </c>
      <c r="E15" s="1">
        <v>0</v>
      </c>
      <c r="F15" s="1">
        <v>0</v>
      </c>
      <c r="G15" s="1">
        <v>3</v>
      </c>
      <c r="H15" s="1">
        <v>2</v>
      </c>
      <c r="I15" s="1">
        <v>1</v>
      </c>
      <c r="J15" s="7">
        <v>9</v>
      </c>
      <c r="K15" s="8" t="s">
        <v>319</v>
      </c>
      <c r="L15" s="9">
        <f t="shared" si="0"/>
        <v>70.90528519099949</v>
      </c>
      <c r="M15" s="8"/>
      <c r="N15" s="9"/>
    </row>
    <row r="16" spans="1:14" ht="12.75">
      <c r="A16" s="5" t="s">
        <v>29</v>
      </c>
      <c r="B16" s="10" t="s">
        <v>34</v>
      </c>
      <c r="C16" s="6" t="s">
        <v>320</v>
      </c>
      <c r="D16" s="1">
        <v>3</v>
      </c>
      <c r="E16" s="1">
        <v>0</v>
      </c>
      <c r="F16" s="1">
        <v>0</v>
      </c>
      <c r="G16" s="1">
        <v>6</v>
      </c>
      <c r="H16" s="1">
        <v>3</v>
      </c>
      <c r="I16" s="1">
        <v>1</v>
      </c>
      <c r="J16" s="7">
        <v>13</v>
      </c>
      <c r="K16" s="8" t="s">
        <v>321</v>
      </c>
      <c r="L16" s="9">
        <f t="shared" si="0"/>
        <v>43.694400837258016</v>
      </c>
      <c r="M16" s="8"/>
      <c r="N16" s="9"/>
    </row>
    <row r="17" spans="1:14" ht="12.75">
      <c r="A17" s="1" t="s">
        <v>33</v>
      </c>
      <c r="B17" s="10" t="s">
        <v>322</v>
      </c>
      <c r="C17" s="6" t="s">
        <v>323</v>
      </c>
      <c r="D17" s="1">
        <v>3</v>
      </c>
      <c r="E17" s="1">
        <v>2</v>
      </c>
      <c r="F17" s="1">
        <v>0</v>
      </c>
      <c r="G17" s="1">
        <v>5</v>
      </c>
      <c r="H17" s="1">
        <v>1</v>
      </c>
      <c r="I17" s="1">
        <v>7</v>
      </c>
      <c r="J17" s="7">
        <v>18</v>
      </c>
      <c r="K17" s="8" t="s">
        <v>324</v>
      </c>
      <c r="L17" s="9">
        <f t="shared" si="0"/>
        <v>28.257456828885392</v>
      </c>
      <c r="M17" s="8"/>
      <c r="N17" s="9"/>
    </row>
    <row r="18" spans="1:14" ht="12.75">
      <c r="A18" s="5" t="s">
        <v>37</v>
      </c>
      <c r="B18" s="10" t="s">
        <v>38</v>
      </c>
      <c r="C18" s="6" t="s">
        <v>325</v>
      </c>
      <c r="D18" s="1">
        <v>3</v>
      </c>
      <c r="E18" s="1">
        <v>0</v>
      </c>
      <c r="F18" s="1">
        <v>0</v>
      </c>
      <c r="G18" s="1">
        <v>6</v>
      </c>
      <c r="H18" s="1">
        <v>2</v>
      </c>
      <c r="I18" s="1">
        <v>4</v>
      </c>
      <c r="J18" s="7">
        <v>15</v>
      </c>
      <c r="K18" s="8" t="s">
        <v>326</v>
      </c>
      <c r="L18" s="9">
        <f t="shared" si="0"/>
        <v>1.3082155939299167</v>
      </c>
      <c r="M18" s="8"/>
      <c r="N18" s="9"/>
    </row>
    <row r="19" spans="1:2" ht="12.75">
      <c r="A19" s="1"/>
      <c r="B19" s="10"/>
    </row>
    <row r="20" spans="1:12" ht="12.75">
      <c r="A20" s="3" t="s">
        <v>41</v>
      </c>
      <c r="C20" s="1" t="s">
        <v>17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</row>
    <row r="21" ht="12.75">
      <c r="A21" s="1"/>
    </row>
    <row r="22" spans="1:12" ht="12.75">
      <c r="A22" s="5" t="s">
        <v>12</v>
      </c>
      <c r="B22" s="4" t="s">
        <v>42</v>
      </c>
      <c r="C22" s="6" t="s">
        <v>327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7">
        <v>0</v>
      </c>
      <c r="K22" s="8" t="s">
        <v>328</v>
      </c>
      <c r="L22" s="9">
        <f>(((K$22*2)-K22)/K$22)*100</f>
        <v>100</v>
      </c>
    </row>
    <row r="23" spans="1:12" ht="12.75">
      <c r="A23" s="5" t="s">
        <v>21</v>
      </c>
      <c r="B23" s="4" t="s">
        <v>45</v>
      </c>
      <c r="C23" s="6" t="s">
        <v>329</v>
      </c>
      <c r="D23" s="1">
        <v>3</v>
      </c>
      <c r="E23" s="1">
        <v>0</v>
      </c>
      <c r="F23" s="1">
        <v>0</v>
      </c>
      <c r="G23" s="1">
        <v>0</v>
      </c>
      <c r="H23" s="1">
        <v>1</v>
      </c>
      <c r="I23" s="1">
        <v>4</v>
      </c>
      <c r="J23" s="7">
        <v>8</v>
      </c>
      <c r="K23" s="8" t="s">
        <v>330</v>
      </c>
      <c r="L23" s="9">
        <f>(((K$22*2)-K23)/K$22)*100</f>
        <v>59.07710989678202</v>
      </c>
    </row>
    <row r="24" spans="1:12" ht="12.75">
      <c r="A24" s="5" t="s">
        <v>25</v>
      </c>
      <c r="B24" s="4" t="s">
        <v>48</v>
      </c>
      <c r="C24" s="6"/>
      <c r="D24" s="1">
        <v>2</v>
      </c>
      <c r="E24" s="1">
        <v>0</v>
      </c>
      <c r="F24" s="1">
        <v>0</v>
      </c>
      <c r="G24" s="1">
        <v>4</v>
      </c>
      <c r="H24" s="1">
        <v>0</v>
      </c>
      <c r="I24" s="1">
        <v>0</v>
      </c>
      <c r="J24" s="7">
        <v>6</v>
      </c>
      <c r="K24" s="8" t="s">
        <v>331</v>
      </c>
      <c r="L24" s="9">
        <f>(((K$22*2)-K24)/K$22)*100</f>
        <v>36.55130540376441</v>
      </c>
    </row>
    <row r="25" spans="1:12" ht="12.75">
      <c r="A25" s="5" t="s">
        <v>29</v>
      </c>
      <c r="B25" s="10" t="s">
        <v>332</v>
      </c>
      <c r="C25" s="6" t="s">
        <v>333</v>
      </c>
      <c r="D25" s="1">
        <v>3</v>
      </c>
      <c r="E25" s="1">
        <v>0</v>
      </c>
      <c r="F25" s="1">
        <v>0</v>
      </c>
      <c r="G25" s="1">
        <v>8</v>
      </c>
      <c r="H25" s="1">
        <v>1</v>
      </c>
      <c r="I25" s="1">
        <v>5</v>
      </c>
      <c r="J25" s="7">
        <v>17</v>
      </c>
      <c r="K25" s="8" t="s">
        <v>334</v>
      </c>
      <c r="L25" s="9">
        <f>(((K$22*2)-K25)/K$22)*100</f>
        <v>3.7644201578627627</v>
      </c>
    </row>
    <row r="26" spans="1:11" ht="12.75">
      <c r="A26" s="1"/>
      <c r="B26" s="4"/>
      <c r="C26" s="6"/>
      <c r="J26" s="7"/>
      <c r="K26" s="8"/>
    </row>
    <row r="27" spans="1:12" ht="12.75">
      <c r="A27" s="3" t="s">
        <v>54</v>
      </c>
      <c r="C27" s="1" t="s">
        <v>17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</row>
    <row r="29" spans="1:12" ht="12.75">
      <c r="A29" s="7" t="s">
        <v>12</v>
      </c>
      <c r="B29" s="4" t="s">
        <v>78</v>
      </c>
      <c r="C29" s="6" t="s">
        <v>335</v>
      </c>
      <c r="D29" s="1">
        <v>1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7">
        <v>1</v>
      </c>
      <c r="K29" s="8" t="s">
        <v>336</v>
      </c>
      <c r="L29" s="9">
        <f aca="true" t="shared" si="1" ref="L29:L50">(((K$29*2)-K29)/K$29)*100</f>
        <v>100</v>
      </c>
    </row>
    <row r="30" spans="1:12" ht="12.75">
      <c r="A30" s="7" t="s">
        <v>21</v>
      </c>
      <c r="B30" s="4" t="s">
        <v>67</v>
      </c>
      <c r="C30" s="6" t="s">
        <v>233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7">
        <v>0</v>
      </c>
      <c r="K30" s="8" t="s">
        <v>270</v>
      </c>
      <c r="L30" s="9">
        <f t="shared" si="1"/>
        <v>98.3616504854369</v>
      </c>
    </row>
    <row r="31" spans="1:12" ht="12.75">
      <c r="A31" s="7" t="s">
        <v>25</v>
      </c>
      <c r="B31" s="4" t="s">
        <v>74</v>
      </c>
      <c r="C31" s="6" t="s">
        <v>337</v>
      </c>
      <c r="D31" s="1">
        <v>2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7">
        <v>2</v>
      </c>
      <c r="K31" s="8" t="s">
        <v>338</v>
      </c>
      <c r="L31" s="9">
        <f t="shared" si="1"/>
        <v>97.69417475728154</v>
      </c>
    </row>
    <row r="32" spans="1:12" ht="12.75">
      <c r="A32" s="5" t="s">
        <v>29</v>
      </c>
      <c r="B32" s="10" t="s">
        <v>55</v>
      </c>
      <c r="C32" s="6" t="s">
        <v>79</v>
      </c>
      <c r="D32" s="1">
        <v>3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7">
        <v>3</v>
      </c>
      <c r="K32" s="8" t="s">
        <v>339</v>
      </c>
      <c r="L32" s="9">
        <f t="shared" si="1"/>
        <v>94.1747572815534</v>
      </c>
    </row>
    <row r="33" spans="1:12" ht="12.75">
      <c r="A33" s="5" t="s">
        <v>33</v>
      </c>
      <c r="B33" s="10" t="s">
        <v>58</v>
      </c>
      <c r="C33" s="6" t="s">
        <v>340</v>
      </c>
      <c r="D33" s="1">
        <v>3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7">
        <v>3</v>
      </c>
      <c r="K33" s="8" t="s">
        <v>341</v>
      </c>
      <c r="L33" s="9">
        <f t="shared" si="1"/>
        <v>94.05339805825241</v>
      </c>
    </row>
    <row r="34" spans="1:12" ht="12.75">
      <c r="A34" s="5" t="s">
        <v>37</v>
      </c>
      <c r="B34" s="10" t="s">
        <v>64</v>
      </c>
      <c r="C34" s="6" t="s">
        <v>342</v>
      </c>
      <c r="D34" s="1">
        <v>1</v>
      </c>
      <c r="E34" s="1">
        <v>0</v>
      </c>
      <c r="F34" s="1">
        <v>0</v>
      </c>
      <c r="G34" s="1">
        <v>1</v>
      </c>
      <c r="H34" s="1">
        <v>0</v>
      </c>
      <c r="I34" s="1">
        <v>0</v>
      </c>
      <c r="J34" s="7">
        <v>2</v>
      </c>
      <c r="K34" s="8" t="s">
        <v>343</v>
      </c>
      <c r="L34" s="9">
        <f t="shared" si="1"/>
        <v>90.8373786407767</v>
      </c>
    </row>
    <row r="35" spans="1:12" ht="12.75">
      <c r="A35" s="5" t="s">
        <v>73</v>
      </c>
      <c r="B35" s="10" t="s">
        <v>86</v>
      </c>
      <c r="C35" s="6" t="s">
        <v>344</v>
      </c>
      <c r="D35" s="1">
        <v>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7">
        <v>3</v>
      </c>
      <c r="K35" s="8" t="s">
        <v>345</v>
      </c>
      <c r="L35" s="9">
        <f t="shared" si="1"/>
        <v>82.76699029126212</v>
      </c>
    </row>
    <row r="36" spans="1:12" ht="12.75">
      <c r="A36" s="1" t="s">
        <v>77</v>
      </c>
      <c r="B36" t="s">
        <v>101</v>
      </c>
      <c r="C36" s="6" t="s">
        <v>346</v>
      </c>
      <c r="D36" s="1">
        <v>2</v>
      </c>
      <c r="E36" s="1">
        <v>0</v>
      </c>
      <c r="F36" s="1">
        <v>0</v>
      </c>
      <c r="G36" s="1">
        <v>3</v>
      </c>
      <c r="H36" s="1">
        <v>0</v>
      </c>
      <c r="I36" s="1">
        <v>0</v>
      </c>
      <c r="J36" s="7">
        <v>5</v>
      </c>
      <c r="K36" s="8" t="s">
        <v>347</v>
      </c>
      <c r="L36" s="9">
        <f t="shared" si="1"/>
        <v>80.3398058252427</v>
      </c>
    </row>
    <row r="37" spans="1:12" ht="12.75">
      <c r="A37" s="1" t="s">
        <v>81</v>
      </c>
      <c r="B37" t="s">
        <v>197</v>
      </c>
      <c r="C37" s="6" t="s">
        <v>348</v>
      </c>
      <c r="D37" s="1">
        <v>2</v>
      </c>
      <c r="E37" s="1">
        <v>0</v>
      </c>
      <c r="F37" s="1">
        <v>0</v>
      </c>
      <c r="G37" s="1">
        <v>1</v>
      </c>
      <c r="H37" s="1">
        <v>0</v>
      </c>
      <c r="I37" s="1">
        <v>2</v>
      </c>
      <c r="J37" s="7">
        <v>5</v>
      </c>
      <c r="K37" s="8" t="s">
        <v>349</v>
      </c>
      <c r="L37" s="9">
        <f t="shared" si="1"/>
        <v>78.3373786407767</v>
      </c>
    </row>
    <row r="38" spans="1:12" ht="12.75">
      <c r="A38" s="1" t="s">
        <v>85</v>
      </c>
      <c r="B38" s="10" t="s">
        <v>350</v>
      </c>
      <c r="C38" s="6" t="s">
        <v>351</v>
      </c>
      <c r="D38" s="1">
        <v>2</v>
      </c>
      <c r="E38" s="1">
        <v>0</v>
      </c>
      <c r="F38" s="1">
        <v>0</v>
      </c>
      <c r="G38" s="1">
        <v>2</v>
      </c>
      <c r="H38" s="1">
        <v>0</v>
      </c>
      <c r="I38" s="1">
        <v>0</v>
      </c>
      <c r="J38" s="7">
        <v>4</v>
      </c>
      <c r="K38" s="8" t="s">
        <v>352</v>
      </c>
      <c r="L38" s="9">
        <f t="shared" si="1"/>
        <v>77.42718446601941</v>
      </c>
    </row>
    <row r="39" spans="1:12" ht="12.75">
      <c r="A39" s="1" t="s">
        <v>89</v>
      </c>
      <c r="B39" s="10" t="s">
        <v>353</v>
      </c>
      <c r="C39" s="6" t="s">
        <v>354</v>
      </c>
      <c r="D39" s="1">
        <v>1</v>
      </c>
      <c r="E39" s="1">
        <v>0</v>
      </c>
      <c r="F39" s="1">
        <v>0</v>
      </c>
      <c r="G39" s="1">
        <v>3</v>
      </c>
      <c r="H39" s="1">
        <v>0</v>
      </c>
      <c r="I39" s="1">
        <v>0</v>
      </c>
      <c r="J39" s="7">
        <v>4</v>
      </c>
      <c r="K39" s="8" t="s">
        <v>355</v>
      </c>
      <c r="L39" s="9">
        <f t="shared" si="1"/>
        <v>74.45388349514562</v>
      </c>
    </row>
    <row r="40" spans="1:12" ht="12.75">
      <c r="A40" s="1" t="s">
        <v>92</v>
      </c>
      <c r="B40" s="10" t="s">
        <v>356</v>
      </c>
      <c r="C40" s="6" t="s">
        <v>357</v>
      </c>
      <c r="D40" s="1">
        <v>3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7">
        <v>3</v>
      </c>
      <c r="K40" s="8" t="s">
        <v>358</v>
      </c>
      <c r="L40" s="9">
        <f t="shared" si="1"/>
        <v>67.83980582524272</v>
      </c>
    </row>
    <row r="41" spans="1:12" ht="12.75">
      <c r="A41" s="1" t="s">
        <v>96</v>
      </c>
      <c r="B41" t="s">
        <v>104</v>
      </c>
      <c r="C41" s="6" t="s">
        <v>359</v>
      </c>
      <c r="D41" s="1">
        <v>3</v>
      </c>
      <c r="E41" s="1">
        <v>0</v>
      </c>
      <c r="F41" s="1">
        <v>0</v>
      </c>
      <c r="G41" s="1">
        <v>2</v>
      </c>
      <c r="H41" s="1">
        <v>0</v>
      </c>
      <c r="I41" s="1">
        <v>0</v>
      </c>
      <c r="J41" s="7">
        <v>5</v>
      </c>
      <c r="K41" s="8" t="s">
        <v>360</v>
      </c>
      <c r="L41" s="9">
        <f t="shared" si="1"/>
        <v>65.89805825242718</v>
      </c>
    </row>
    <row r="42" spans="1:12" ht="12.75">
      <c r="A42" s="6" t="s">
        <v>100</v>
      </c>
      <c r="B42" s="10" t="s">
        <v>361</v>
      </c>
      <c r="C42" s="6"/>
      <c r="D42" s="1">
        <v>2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7">
        <v>2</v>
      </c>
      <c r="K42" s="8" t="s">
        <v>362</v>
      </c>
      <c r="L42" s="9">
        <f t="shared" si="1"/>
        <v>64.13834951456309</v>
      </c>
    </row>
    <row r="43" spans="1:12" ht="12.75">
      <c r="A43" s="1"/>
      <c r="B43" t="s">
        <v>82</v>
      </c>
      <c r="C43" s="6"/>
      <c r="D43" s="1">
        <v>2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7">
        <v>2</v>
      </c>
      <c r="K43" s="8" t="s">
        <v>362</v>
      </c>
      <c r="L43" s="9">
        <f t="shared" si="1"/>
        <v>64.13834951456309</v>
      </c>
    </row>
    <row r="44" spans="1:12" ht="12.75">
      <c r="A44" s="1"/>
      <c r="B44" s="10" t="s">
        <v>93</v>
      </c>
      <c r="C44" s="6" t="s">
        <v>363</v>
      </c>
      <c r="D44" s="1">
        <v>3</v>
      </c>
      <c r="E44" s="1">
        <v>0</v>
      </c>
      <c r="F44" s="1">
        <v>0</v>
      </c>
      <c r="G44" s="1">
        <v>0</v>
      </c>
      <c r="H44" s="1">
        <v>1</v>
      </c>
      <c r="I44" s="1">
        <v>0</v>
      </c>
      <c r="J44" s="7">
        <v>4</v>
      </c>
      <c r="K44" s="8" t="s">
        <v>362</v>
      </c>
      <c r="L44" s="9">
        <f t="shared" si="1"/>
        <v>64.13834951456309</v>
      </c>
    </row>
    <row r="45" spans="1:12" ht="12.75">
      <c r="A45" s="6" t="s">
        <v>110</v>
      </c>
      <c r="B45" t="s">
        <v>97</v>
      </c>
      <c r="C45" s="6" t="s">
        <v>364</v>
      </c>
      <c r="D45" s="1">
        <v>3</v>
      </c>
      <c r="E45" s="1">
        <v>0</v>
      </c>
      <c r="F45" s="1">
        <v>0</v>
      </c>
      <c r="G45" s="1">
        <v>0</v>
      </c>
      <c r="H45" s="1">
        <v>1</v>
      </c>
      <c r="I45" s="1">
        <v>2</v>
      </c>
      <c r="J45" s="7">
        <v>6</v>
      </c>
      <c r="K45" s="8" t="s">
        <v>365</v>
      </c>
      <c r="L45" s="9">
        <f t="shared" si="1"/>
        <v>63.77427184466019</v>
      </c>
    </row>
    <row r="46" spans="1:12" ht="12.75">
      <c r="A46" s="6" t="s">
        <v>366</v>
      </c>
      <c r="B46" t="s">
        <v>201</v>
      </c>
      <c r="C46" s="6"/>
      <c r="D46" s="1">
        <v>3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7">
        <v>3</v>
      </c>
      <c r="K46" s="8" t="s">
        <v>367</v>
      </c>
      <c r="L46" s="9">
        <f t="shared" si="1"/>
        <v>60.49757281553397</v>
      </c>
    </row>
    <row r="47" spans="1:12" ht="12.75">
      <c r="A47" s="6" t="s">
        <v>368</v>
      </c>
      <c r="B47" s="10" t="s">
        <v>111</v>
      </c>
      <c r="C47" s="6"/>
      <c r="D47" s="1">
        <v>3</v>
      </c>
      <c r="E47" s="1">
        <v>0</v>
      </c>
      <c r="F47" s="1">
        <v>0</v>
      </c>
      <c r="G47" s="1">
        <v>0</v>
      </c>
      <c r="H47" s="1">
        <v>0</v>
      </c>
      <c r="I47" s="1">
        <v>2</v>
      </c>
      <c r="J47" s="7">
        <v>5</v>
      </c>
      <c r="K47" s="8" t="s">
        <v>369</v>
      </c>
      <c r="L47" s="9">
        <f t="shared" si="1"/>
        <v>53.21601941747572</v>
      </c>
    </row>
    <row r="48" spans="1:12" ht="12.75">
      <c r="A48" s="6" t="s">
        <v>370</v>
      </c>
      <c r="B48" s="10" t="s">
        <v>371</v>
      </c>
      <c r="C48" s="6" t="s">
        <v>372</v>
      </c>
      <c r="D48" s="1">
        <v>3</v>
      </c>
      <c r="E48" s="1">
        <v>0</v>
      </c>
      <c r="F48" s="1">
        <v>0</v>
      </c>
      <c r="G48" s="1">
        <v>4</v>
      </c>
      <c r="H48" s="1">
        <v>1</v>
      </c>
      <c r="I48" s="1">
        <v>1</v>
      </c>
      <c r="J48" s="7">
        <v>9</v>
      </c>
      <c r="K48" s="8" t="s">
        <v>373</v>
      </c>
      <c r="L48" s="9">
        <f t="shared" si="1"/>
        <v>46.72330097087378</v>
      </c>
    </row>
    <row r="49" spans="1:12" ht="12.75">
      <c r="A49" s="6" t="s">
        <v>374</v>
      </c>
      <c r="B49" s="10" t="s">
        <v>70</v>
      </c>
      <c r="C49" s="6"/>
      <c r="D49" s="1">
        <v>2</v>
      </c>
      <c r="E49" s="1">
        <v>0</v>
      </c>
      <c r="F49" s="1">
        <v>0</v>
      </c>
      <c r="G49" s="1">
        <v>0</v>
      </c>
      <c r="H49" s="1">
        <v>0</v>
      </c>
      <c r="I49" s="1">
        <v>5</v>
      </c>
      <c r="J49" s="7">
        <v>7</v>
      </c>
      <c r="K49" s="8" t="s">
        <v>375</v>
      </c>
      <c r="L49" s="9">
        <f t="shared" si="1"/>
        <v>45.934466019417464</v>
      </c>
    </row>
    <row r="50" spans="1:12" ht="12.75">
      <c r="A50" s="6" t="s">
        <v>376</v>
      </c>
      <c r="B50" s="10" t="s">
        <v>108</v>
      </c>
      <c r="C50" s="6"/>
      <c r="D50" s="1">
        <v>3</v>
      </c>
      <c r="E50" s="1">
        <v>0</v>
      </c>
      <c r="F50" s="1">
        <v>0</v>
      </c>
      <c r="G50" s="1">
        <v>5</v>
      </c>
      <c r="H50" s="1">
        <v>4</v>
      </c>
      <c r="I50" s="1">
        <v>4</v>
      </c>
      <c r="J50" s="7">
        <v>16</v>
      </c>
      <c r="K50" s="8" t="s">
        <v>377</v>
      </c>
      <c r="L50" s="9">
        <f t="shared" si="1"/>
        <v>13.167475728155312</v>
      </c>
    </row>
    <row r="51" spans="1:11" ht="12.75">
      <c r="A51" s="1"/>
      <c r="B51" s="10"/>
      <c r="C51" s="6"/>
      <c r="J51" s="7"/>
      <c r="K51" s="8"/>
    </row>
    <row r="52" spans="1:12" ht="12.75">
      <c r="A52" s="3" t="s">
        <v>114</v>
      </c>
      <c r="B52" s="10"/>
      <c r="C52" s="1" t="s">
        <v>17</v>
      </c>
      <c r="D52" s="1" t="s">
        <v>3</v>
      </c>
      <c r="E52" s="1" t="s">
        <v>4</v>
      </c>
      <c r="F52" s="1" t="s">
        <v>5</v>
      </c>
      <c r="G52" s="1" t="s">
        <v>6</v>
      </c>
      <c r="H52" s="1" t="s">
        <v>7</v>
      </c>
      <c r="I52" s="1" t="s">
        <v>8</v>
      </c>
      <c r="J52" s="1" t="s">
        <v>9</v>
      </c>
      <c r="K52" s="1" t="s">
        <v>10</v>
      </c>
      <c r="L52" s="1" t="s">
        <v>11</v>
      </c>
    </row>
    <row r="54" spans="1:12" ht="12.75">
      <c r="A54" s="7" t="s">
        <v>12</v>
      </c>
      <c r="B54" s="4" t="s">
        <v>118</v>
      </c>
      <c r="C54" s="6" t="s">
        <v>378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7">
        <v>0</v>
      </c>
      <c r="K54" s="8" t="s">
        <v>379</v>
      </c>
      <c r="L54" s="9">
        <f aca="true" t="shared" si="2" ref="L54:L71">(((K$54*2)-K54)/K$54)*100</f>
        <v>100</v>
      </c>
    </row>
    <row r="55" spans="1:12" ht="12.75">
      <c r="A55" s="7" t="s">
        <v>21</v>
      </c>
      <c r="B55" s="4" t="s">
        <v>115</v>
      </c>
      <c r="C55" s="6" t="s">
        <v>380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7">
        <v>0</v>
      </c>
      <c r="K55" s="8" t="s">
        <v>381</v>
      </c>
      <c r="L55" s="9">
        <f t="shared" si="2"/>
        <v>99.10313901345292</v>
      </c>
    </row>
    <row r="56" spans="1:12" ht="12.75">
      <c r="A56" s="7" t="s">
        <v>25</v>
      </c>
      <c r="B56" s="4" t="s">
        <v>123</v>
      </c>
      <c r="C56" s="6" t="s">
        <v>221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7">
        <v>0</v>
      </c>
      <c r="K56" s="8" t="s">
        <v>382</v>
      </c>
      <c r="L56" s="9">
        <f t="shared" si="2"/>
        <v>97.56566303651506</v>
      </c>
    </row>
    <row r="57" spans="1:12" ht="12.75">
      <c r="A57" s="1" t="s">
        <v>29</v>
      </c>
      <c r="B57" s="10" t="s">
        <v>129</v>
      </c>
      <c r="C57" s="6" t="s">
        <v>383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7">
        <v>0</v>
      </c>
      <c r="K57" s="8" t="s">
        <v>384</v>
      </c>
      <c r="L57" s="9">
        <f t="shared" si="2"/>
        <v>93.52978859705318</v>
      </c>
    </row>
    <row r="58" spans="1:12" ht="12.75">
      <c r="A58" s="1" t="s">
        <v>33</v>
      </c>
      <c r="B58" s="10" t="s">
        <v>135</v>
      </c>
      <c r="C58" s="6" t="s">
        <v>385</v>
      </c>
      <c r="D58" s="1">
        <v>1</v>
      </c>
      <c r="E58" s="1">
        <v>0</v>
      </c>
      <c r="F58" s="1">
        <v>0</v>
      </c>
      <c r="G58" s="1">
        <v>0</v>
      </c>
      <c r="H58" s="1">
        <v>1</v>
      </c>
      <c r="I58" s="1">
        <v>0</v>
      </c>
      <c r="J58" s="7">
        <v>2</v>
      </c>
      <c r="K58" s="8" t="s">
        <v>386</v>
      </c>
      <c r="L58" s="9">
        <f t="shared" si="2"/>
        <v>89.81422165278667</v>
      </c>
    </row>
    <row r="59" spans="1:12" ht="12.75">
      <c r="A59" s="1" t="s">
        <v>37</v>
      </c>
      <c r="B59" s="10" t="s">
        <v>218</v>
      </c>
      <c r="C59" s="6" t="s">
        <v>387</v>
      </c>
      <c r="D59" s="1">
        <v>0</v>
      </c>
      <c r="E59" s="1">
        <v>0</v>
      </c>
      <c r="F59" s="1">
        <v>0</v>
      </c>
      <c r="G59" s="1">
        <v>1</v>
      </c>
      <c r="H59" s="1">
        <v>1</v>
      </c>
      <c r="I59" s="1">
        <v>0</v>
      </c>
      <c r="J59" s="7">
        <v>2</v>
      </c>
      <c r="K59" s="8" t="s">
        <v>388</v>
      </c>
      <c r="L59" s="9">
        <f t="shared" si="2"/>
        <v>89.55797565663036</v>
      </c>
    </row>
    <row r="60" spans="1:12" ht="12.75">
      <c r="A60" s="1" t="s">
        <v>73</v>
      </c>
      <c r="B60" s="10" t="s">
        <v>300</v>
      </c>
      <c r="C60" s="6" t="s">
        <v>98</v>
      </c>
      <c r="D60" s="1">
        <v>1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7">
        <v>1</v>
      </c>
      <c r="K60" s="8" t="s">
        <v>229</v>
      </c>
      <c r="L60" s="9">
        <f t="shared" si="2"/>
        <v>89.36579115951314</v>
      </c>
    </row>
    <row r="61" spans="1:12" ht="12.75">
      <c r="A61" s="1" t="s">
        <v>77</v>
      </c>
      <c r="B61" s="10" t="s">
        <v>145</v>
      </c>
      <c r="C61" s="6" t="s">
        <v>389</v>
      </c>
      <c r="D61" s="1">
        <v>3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7">
        <v>3</v>
      </c>
      <c r="K61" s="8" t="s">
        <v>390</v>
      </c>
      <c r="L61" s="9">
        <f t="shared" si="2"/>
        <v>82.76745675848817</v>
      </c>
    </row>
    <row r="62" spans="1:12" ht="12.75">
      <c r="A62" s="1" t="s">
        <v>81</v>
      </c>
      <c r="B62" s="10" t="s">
        <v>132</v>
      </c>
      <c r="C62" s="6" t="s">
        <v>235</v>
      </c>
      <c r="D62" s="1">
        <v>3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7">
        <v>3</v>
      </c>
      <c r="K62" s="8" t="s">
        <v>391</v>
      </c>
      <c r="L62" s="9">
        <f t="shared" si="2"/>
        <v>76.74567584881486</v>
      </c>
    </row>
    <row r="63" spans="1:12" ht="12.75">
      <c r="A63" s="1" t="s">
        <v>85</v>
      </c>
      <c r="B63" s="10" t="s">
        <v>140</v>
      </c>
      <c r="C63" s="6" t="s">
        <v>392</v>
      </c>
      <c r="D63" s="1">
        <v>3</v>
      </c>
      <c r="E63" s="1">
        <v>0</v>
      </c>
      <c r="F63" s="1">
        <v>0</v>
      </c>
      <c r="G63" s="1">
        <v>2</v>
      </c>
      <c r="H63" s="1">
        <v>2</v>
      </c>
      <c r="I63" s="1">
        <v>0</v>
      </c>
      <c r="J63" s="7">
        <v>7</v>
      </c>
      <c r="K63" s="8" t="s">
        <v>393</v>
      </c>
      <c r="L63" s="9">
        <f t="shared" si="2"/>
        <v>64.83023702754647</v>
      </c>
    </row>
    <row r="64" spans="1:12" ht="12.75">
      <c r="A64" s="1" t="s">
        <v>89</v>
      </c>
      <c r="B64" t="s">
        <v>142</v>
      </c>
      <c r="C64" s="6" t="s">
        <v>394</v>
      </c>
      <c r="D64" s="1">
        <v>0</v>
      </c>
      <c r="E64" s="1">
        <v>2</v>
      </c>
      <c r="F64" s="1">
        <v>0</v>
      </c>
      <c r="G64" s="1">
        <v>2</v>
      </c>
      <c r="H64" s="1">
        <v>0</v>
      </c>
      <c r="I64" s="1">
        <v>0</v>
      </c>
      <c r="J64" s="7">
        <v>4</v>
      </c>
      <c r="K64" s="8" t="s">
        <v>395</v>
      </c>
      <c r="L64" s="9">
        <f t="shared" si="2"/>
        <v>61.69122357463165</v>
      </c>
    </row>
    <row r="65" spans="1:12" ht="12.75">
      <c r="A65" s="1" t="s">
        <v>92</v>
      </c>
      <c r="B65" s="10" t="s">
        <v>138</v>
      </c>
      <c r="C65" s="6"/>
      <c r="D65" s="1">
        <v>1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7">
        <v>1</v>
      </c>
      <c r="K65" s="8" t="s">
        <v>396</v>
      </c>
      <c r="L65" s="9">
        <f t="shared" si="2"/>
        <v>47.2773862908392</v>
      </c>
    </row>
    <row r="66" spans="1:12" ht="12.75">
      <c r="A66" s="1"/>
      <c r="B66" s="10" t="s">
        <v>397</v>
      </c>
      <c r="C66" s="6"/>
      <c r="D66" s="1">
        <v>0</v>
      </c>
      <c r="E66" s="1">
        <v>0</v>
      </c>
      <c r="F66" s="1">
        <v>0</v>
      </c>
      <c r="G66" s="1">
        <v>0</v>
      </c>
      <c r="H66" s="1">
        <v>1</v>
      </c>
      <c r="I66" s="1">
        <v>0</v>
      </c>
      <c r="J66" s="7">
        <v>1</v>
      </c>
      <c r="K66" s="8" t="s">
        <v>396</v>
      </c>
      <c r="L66" s="9">
        <f t="shared" si="2"/>
        <v>47.2773862908392</v>
      </c>
    </row>
    <row r="67" spans="1:12" ht="12.75">
      <c r="A67" s="1" t="s">
        <v>100</v>
      </c>
      <c r="B67" t="s">
        <v>398</v>
      </c>
      <c r="C67" s="6" t="s">
        <v>399</v>
      </c>
      <c r="D67" s="1">
        <v>0</v>
      </c>
      <c r="E67" s="1">
        <v>0</v>
      </c>
      <c r="F67" s="1">
        <v>0</v>
      </c>
      <c r="G67" s="1">
        <v>6</v>
      </c>
      <c r="H67" s="1">
        <v>2</v>
      </c>
      <c r="I67" s="1">
        <v>4</v>
      </c>
      <c r="J67" s="7">
        <v>12</v>
      </c>
      <c r="K67" s="8" t="s">
        <v>400</v>
      </c>
      <c r="L67" s="9">
        <f t="shared" si="2"/>
        <v>31.710442024343386</v>
      </c>
    </row>
    <row r="68" spans="1:12" ht="12.75">
      <c r="A68" s="6" t="s">
        <v>103</v>
      </c>
      <c r="B68" s="10" t="s">
        <v>147</v>
      </c>
      <c r="C68" s="6"/>
      <c r="D68" s="1">
        <v>1</v>
      </c>
      <c r="E68" s="1">
        <v>0</v>
      </c>
      <c r="F68" s="1">
        <v>0</v>
      </c>
      <c r="G68" s="1">
        <v>6</v>
      </c>
      <c r="H68" s="1">
        <v>0</v>
      </c>
      <c r="I68" s="1">
        <v>0</v>
      </c>
      <c r="J68" s="7">
        <v>7</v>
      </c>
      <c r="K68" s="8" t="s">
        <v>401</v>
      </c>
      <c r="L68" s="9">
        <f t="shared" si="2"/>
        <v>24.21524663677132</v>
      </c>
    </row>
    <row r="69" spans="1:12" ht="12.75">
      <c r="A69" s="6" t="s">
        <v>107</v>
      </c>
      <c r="B69" t="s">
        <v>402</v>
      </c>
      <c r="C69" s="6" t="s">
        <v>403</v>
      </c>
      <c r="D69" s="1">
        <v>1</v>
      </c>
      <c r="E69" s="1">
        <v>0</v>
      </c>
      <c r="F69" s="1">
        <v>0</v>
      </c>
      <c r="G69" s="1">
        <v>9</v>
      </c>
      <c r="H69" s="1">
        <v>2</v>
      </c>
      <c r="I69" s="1">
        <v>6</v>
      </c>
      <c r="J69" s="7">
        <v>18</v>
      </c>
      <c r="K69" s="8" t="s">
        <v>404</v>
      </c>
      <c r="L69" s="9">
        <f t="shared" si="2"/>
        <v>7.495195387572089</v>
      </c>
    </row>
    <row r="70" spans="1:12" ht="12.75">
      <c r="A70" s="6" t="s">
        <v>110</v>
      </c>
      <c r="B70" s="10" t="s">
        <v>405</v>
      </c>
      <c r="C70" s="6"/>
      <c r="D70" s="1">
        <v>3</v>
      </c>
      <c r="E70" s="1">
        <v>0</v>
      </c>
      <c r="F70" s="1">
        <v>0</v>
      </c>
      <c r="G70" s="1">
        <v>3</v>
      </c>
      <c r="H70" s="1">
        <v>3</v>
      </c>
      <c r="I70" s="1">
        <v>3</v>
      </c>
      <c r="J70" s="7">
        <v>12</v>
      </c>
      <c r="K70" s="8" t="s">
        <v>406</v>
      </c>
      <c r="L70" s="9">
        <f t="shared" si="2"/>
        <v>4.932735426008985</v>
      </c>
    </row>
    <row r="71" spans="1:12" ht="12.75">
      <c r="A71" s="6" t="s">
        <v>366</v>
      </c>
      <c r="B71" s="10" t="s">
        <v>407</v>
      </c>
      <c r="C71" s="6" t="s">
        <v>408</v>
      </c>
      <c r="D71" s="1">
        <v>2</v>
      </c>
      <c r="E71" s="1">
        <v>0</v>
      </c>
      <c r="F71" s="1">
        <v>0</v>
      </c>
      <c r="G71" s="1">
        <v>10</v>
      </c>
      <c r="H71" s="1">
        <v>1</v>
      </c>
      <c r="I71" s="1">
        <v>2</v>
      </c>
      <c r="J71" s="7">
        <v>16</v>
      </c>
      <c r="K71" s="8" t="s">
        <v>409</v>
      </c>
      <c r="L71" s="9">
        <f t="shared" si="2"/>
        <v>1.153106982703422</v>
      </c>
    </row>
    <row r="72" spans="1:12" ht="12.75">
      <c r="A72" s="6" t="s">
        <v>368</v>
      </c>
      <c r="B72" s="10" t="s">
        <v>410</v>
      </c>
      <c r="C72" s="6"/>
      <c r="D72" s="1">
        <v>3</v>
      </c>
      <c r="E72" s="1">
        <v>0</v>
      </c>
      <c r="F72" s="1">
        <v>0</v>
      </c>
      <c r="G72" s="1">
        <v>7</v>
      </c>
      <c r="H72" s="1">
        <v>4</v>
      </c>
      <c r="I72" s="1">
        <v>7</v>
      </c>
      <c r="J72" s="7">
        <v>21</v>
      </c>
      <c r="K72" s="8" t="s">
        <v>411</v>
      </c>
      <c r="L72" s="9">
        <v>0</v>
      </c>
    </row>
    <row r="73" spans="1:12" ht="12.75">
      <c r="A73" s="1"/>
      <c r="C73" s="6"/>
      <c r="J73" s="7"/>
      <c r="K73" s="8"/>
      <c r="L73" s="9"/>
    </row>
    <row r="74" spans="1:12" ht="12.75">
      <c r="A74" s="1"/>
      <c r="B74" s="10"/>
      <c r="C74" s="6"/>
      <c r="J74" s="7"/>
      <c r="K74" s="8"/>
      <c r="L74" s="9"/>
    </row>
    <row r="75" spans="1:12" ht="12.75">
      <c r="A75" s="1"/>
      <c r="B75" s="10"/>
      <c r="C75" s="6"/>
      <c r="J75" s="7"/>
      <c r="K75" s="8"/>
      <c r="L75" s="9"/>
    </row>
    <row r="76" spans="1:12" ht="12.75">
      <c r="A76" s="1"/>
      <c r="B76" s="10"/>
      <c r="C76" s="6"/>
      <c r="J76" s="7"/>
      <c r="K76" s="8"/>
      <c r="L76" s="9"/>
    </row>
    <row r="77" spans="1:12" ht="12.75">
      <c r="A77" s="1"/>
      <c r="C77" s="6"/>
      <c r="J77" s="7"/>
      <c r="K77" s="8"/>
      <c r="L77" s="9"/>
    </row>
    <row r="78" spans="1:12" ht="12.75">
      <c r="A78" s="6"/>
      <c r="C78" s="6"/>
      <c r="J78" s="7"/>
      <c r="K78" s="8"/>
      <c r="L78" s="9"/>
    </row>
    <row r="79" spans="1:12" ht="12.75">
      <c r="A79" s="6"/>
      <c r="B79" s="10"/>
      <c r="J79" s="7"/>
      <c r="K79" s="8"/>
      <c r="L79" s="9"/>
    </row>
    <row r="80" spans="1:12" ht="12.75">
      <c r="A80" s="6"/>
      <c r="B80" s="10"/>
      <c r="J80" s="7"/>
      <c r="K80" s="8"/>
      <c r="L80" s="9"/>
    </row>
    <row r="81" spans="1:12" ht="12.75">
      <c r="A81" s="6"/>
      <c r="C81" s="6"/>
      <c r="J81" s="7"/>
      <c r="K81" s="8"/>
      <c r="L81" s="9"/>
    </row>
    <row r="82" spans="1:12" ht="12.75">
      <c r="A82" s="6"/>
      <c r="B82" s="10"/>
      <c r="J82" s="7"/>
      <c r="K82" s="8"/>
      <c r="L82" s="9"/>
    </row>
    <row r="83" spans="1:12" ht="12.75">
      <c r="A83" s="6"/>
      <c r="B83" s="10"/>
      <c r="J83" s="7"/>
      <c r="K83" s="8"/>
      <c r="L83" s="9"/>
    </row>
    <row r="84" spans="1:12" ht="12.75">
      <c r="A84" s="6"/>
      <c r="C84" s="6"/>
      <c r="J84" s="7"/>
      <c r="K84" s="8"/>
      <c r="L84" s="9"/>
    </row>
    <row r="85" spans="1:12" ht="12.75">
      <c r="A85" s="6"/>
      <c r="C85" s="6"/>
      <c r="J85" s="7"/>
      <c r="K85" s="8"/>
      <c r="L85" s="9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8"/>
  <sheetViews>
    <sheetView zoomScale="90" zoomScaleNormal="90" zoomScalePageLayoutView="0" workbookViewId="0" topLeftCell="A14">
      <selection activeCell="L23" sqref="L23"/>
    </sheetView>
  </sheetViews>
  <sheetFormatPr defaultColWidth="9.00390625" defaultRowHeight="12.75"/>
  <cols>
    <col min="1" max="1" width="4.25390625" style="0" customWidth="1"/>
    <col min="2" max="2" width="24.25390625" style="0" customWidth="1"/>
    <col min="3" max="3" width="7.125" style="1" customWidth="1"/>
    <col min="4" max="9" width="5.375" style="1" customWidth="1"/>
    <col min="10" max="10" width="7.875" style="1" customWidth="1"/>
    <col min="11" max="11" width="9.125" style="1" customWidth="1"/>
    <col min="12" max="12" width="5.875" style="1" customWidth="1"/>
  </cols>
  <sheetData>
    <row r="1" ht="33.75">
      <c r="A1" s="2" t="s">
        <v>412</v>
      </c>
    </row>
    <row r="3" spans="1:12" ht="12.75">
      <c r="A3" s="3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5" spans="1:12" ht="12.75">
      <c r="A5" s="1" t="s">
        <v>12</v>
      </c>
      <c r="B5" s="4" t="s">
        <v>155</v>
      </c>
      <c r="C5" s="1" t="s">
        <v>413</v>
      </c>
      <c r="D5" s="1">
        <v>1</v>
      </c>
      <c r="E5" s="1">
        <v>0</v>
      </c>
      <c r="F5" s="1">
        <v>0</v>
      </c>
      <c r="G5" s="1">
        <v>0</v>
      </c>
      <c r="I5"/>
      <c r="J5" s="7">
        <v>1</v>
      </c>
      <c r="K5" s="11">
        <v>0.01019675925925926</v>
      </c>
      <c r="L5" s="9">
        <f aca="true" t="shared" si="0" ref="L5:L13">(((K$5*2)-K5)/K$5)*100</f>
        <v>100</v>
      </c>
    </row>
    <row r="6" spans="1:12" ht="12.75">
      <c r="A6" s="1" t="s">
        <v>21</v>
      </c>
      <c r="B6" s="4" t="s">
        <v>157</v>
      </c>
      <c r="C6" s="6" t="s">
        <v>414</v>
      </c>
      <c r="D6" s="1">
        <v>2</v>
      </c>
      <c r="E6" s="1">
        <v>0</v>
      </c>
      <c r="F6" s="1">
        <v>0</v>
      </c>
      <c r="G6" s="1">
        <v>0</v>
      </c>
      <c r="J6" s="7">
        <v>2</v>
      </c>
      <c r="K6" s="11">
        <v>0.011574074074074073</v>
      </c>
      <c r="L6" s="9">
        <f t="shared" si="0"/>
        <v>86.49262202043134</v>
      </c>
    </row>
    <row r="7" spans="1:12" ht="12.75">
      <c r="A7" s="1" t="s">
        <v>25</v>
      </c>
      <c r="B7" s="4" t="s">
        <v>415</v>
      </c>
      <c r="C7" s="6" t="s">
        <v>416</v>
      </c>
      <c r="D7" s="1">
        <v>1</v>
      </c>
      <c r="E7" s="1">
        <v>0</v>
      </c>
      <c r="F7" s="1">
        <v>0</v>
      </c>
      <c r="G7" s="1">
        <v>3</v>
      </c>
      <c r="J7" s="7">
        <v>4</v>
      </c>
      <c r="K7" s="11">
        <v>0.013206018518518518</v>
      </c>
      <c r="L7" s="9">
        <f t="shared" si="0"/>
        <v>70.48808172531216</v>
      </c>
    </row>
    <row r="8" spans="1:12" ht="12.75">
      <c r="A8" s="1" t="s">
        <v>29</v>
      </c>
      <c r="B8" s="10" t="s">
        <v>13</v>
      </c>
      <c r="C8" s="6" t="s">
        <v>417</v>
      </c>
      <c r="D8" s="1">
        <v>3</v>
      </c>
      <c r="E8" s="1">
        <v>0</v>
      </c>
      <c r="F8" s="1">
        <v>0</v>
      </c>
      <c r="G8" s="1">
        <v>3</v>
      </c>
      <c r="J8" s="7">
        <v>6</v>
      </c>
      <c r="K8" s="11">
        <v>0.01443287037037037</v>
      </c>
      <c r="L8" s="9">
        <f t="shared" si="0"/>
        <v>58.45629965947787</v>
      </c>
    </row>
    <row r="9" spans="1:12" ht="12.75">
      <c r="A9" s="1" t="s">
        <v>33</v>
      </c>
      <c r="B9" s="10" t="s">
        <v>418</v>
      </c>
      <c r="C9" s="6" t="s">
        <v>419</v>
      </c>
      <c r="D9" s="1">
        <v>0</v>
      </c>
      <c r="E9" s="1">
        <v>0</v>
      </c>
      <c r="F9" s="1">
        <v>0</v>
      </c>
      <c r="G9" s="1">
        <v>2</v>
      </c>
      <c r="J9" s="7">
        <v>2</v>
      </c>
      <c r="K9" s="11">
        <v>0.014918981481481481</v>
      </c>
      <c r="L9" s="9">
        <f t="shared" si="0"/>
        <v>53.688989784335995</v>
      </c>
    </row>
    <row r="10" spans="1:12" ht="12.75">
      <c r="A10" s="5" t="s">
        <v>37</v>
      </c>
      <c r="B10" s="10" t="s">
        <v>242</v>
      </c>
      <c r="C10" s="6" t="s">
        <v>420</v>
      </c>
      <c r="D10" s="1">
        <v>3</v>
      </c>
      <c r="E10" s="1">
        <v>0</v>
      </c>
      <c r="F10" s="1">
        <v>0</v>
      </c>
      <c r="G10" s="1">
        <v>5</v>
      </c>
      <c r="J10" s="7">
        <v>8</v>
      </c>
      <c r="K10" s="11">
        <v>0.01607638888888889</v>
      </c>
      <c r="L10" s="9">
        <f t="shared" si="0"/>
        <v>42.33825198637911</v>
      </c>
    </row>
    <row r="11" spans="1:12" ht="12.75">
      <c r="A11" s="5" t="s">
        <v>73</v>
      </c>
      <c r="B11" s="10" t="s">
        <v>244</v>
      </c>
      <c r="C11" s="6" t="s">
        <v>421</v>
      </c>
      <c r="D11" s="1">
        <v>3</v>
      </c>
      <c r="E11" s="1">
        <v>0</v>
      </c>
      <c r="F11" s="1">
        <v>0</v>
      </c>
      <c r="G11" s="1">
        <v>5</v>
      </c>
      <c r="J11" s="7">
        <v>8</v>
      </c>
      <c r="K11" s="11">
        <v>0.016493055555555556</v>
      </c>
      <c r="L11" s="9">
        <f t="shared" si="0"/>
        <v>38.25198637911464</v>
      </c>
    </row>
    <row r="12" spans="1:12" ht="12.75">
      <c r="A12" s="1" t="s">
        <v>77</v>
      </c>
      <c r="B12" s="10" t="s">
        <v>422</v>
      </c>
      <c r="C12" s="6" t="s">
        <v>423</v>
      </c>
      <c r="D12" s="1">
        <v>1</v>
      </c>
      <c r="E12" s="1">
        <v>0</v>
      </c>
      <c r="F12" s="1">
        <v>0</v>
      </c>
      <c r="G12" s="1">
        <v>4</v>
      </c>
      <c r="J12" s="7">
        <v>5</v>
      </c>
      <c r="K12" s="11">
        <v>0.016527777777777777</v>
      </c>
      <c r="L12" s="9">
        <f t="shared" si="0"/>
        <v>37.91146424517595</v>
      </c>
    </row>
    <row r="13" spans="1:12" ht="12.75">
      <c r="A13" s="1" t="s">
        <v>81</v>
      </c>
      <c r="B13" s="10" t="s">
        <v>424</v>
      </c>
      <c r="C13" s="6" t="s">
        <v>425</v>
      </c>
      <c r="D13" s="1">
        <v>3</v>
      </c>
      <c r="E13" s="1">
        <v>0</v>
      </c>
      <c r="F13" s="1">
        <v>1</v>
      </c>
      <c r="G13" s="1">
        <v>5</v>
      </c>
      <c r="J13" s="7">
        <v>9</v>
      </c>
      <c r="K13" s="11">
        <v>0.01934027777777778</v>
      </c>
      <c r="L13" s="9">
        <f t="shared" si="0"/>
        <v>10.329171396140742</v>
      </c>
    </row>
    <row r="15" spans="1:12" ht="12.75">
      <c r="A15" s="3" t="s">
        <v>16</v>
      </c>
      <c r="C15" s="1" t="s">
        <v>17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</row>
    <row r="16" ht="12.75">
      <c r="A16" s="3"/>
    </row>
    <row r="17" spans="1:14" ht="12.75">
      <c r="A17" s="5" t="s">
        <v>12</v>
      </c>
      <c r="B17" s="4" t="s">
        <v>18</v>
      </c>
      <c r="C17" s="6" t="s">
        <v>426</v>
      </c>
      <c r="D17" s="1">
        <v>1</v>
      </c>
      <c r="E17" s="1">
        <v>0</v>
      </c>
      <c r="F17" s="1">
        <v>0</v>
      </c>
      <c r="G17" s="1">
        <v>0</v>
      </c>
      <c r="H17" s="1">
        <v>0</v>
      </c>
      <c r="I17" s="1">
        <v>1</v>
      </c>
      <c r="J17" s="7">
        <v>2</v>
      </c>
      <c r="K17" s="8" t="s">
        <v>427</v>
      </c>
      <c r="L17" s="9">
        <f>(((K$17*2)-K17)/K$17)*100</f>
        <v>100</v>
      </c>
      <c r="M17" s="8"/>
      <c r="N17" s="9"/>
    </row>
    <row r="18" spans="1:14" ht="12.75">
      <c r="A18" s="5" t="s">
        <v>21</v>
      </c>
      <c r="B18" s="4" t="s">
        <v>26</v>
      </c>
      <c r="C18" s="6" t="s">
        <v>428</v>
      </c>
      <c r="D18" s="1">
        <v>1</v>
      </c>
      <c r="E18" s="1">
        <v>0</v>
      </c>
      <c r="F18" s="1">
        <v>0</v>
      </c>
      <c r="G18" s="1">
        <v>3</v>
      </c>
      <c r="H18" s="1">
        <v>0</v>
      </c>
      <c r="I18" s="1">
        <v>0</v>
      </c>
      <c r="J18" s="7">
        <v>4</v>
      </c>
      <c r="K18" s="8" t="s">
        <v>429</v>
      </c>
      <c r="L18" s="9">
        <f>(((K$17*2)-K18)/K$17)*100</f>
        <v>96.4968152866242</v>
      </c>
      <c r="M18" s="8"/>
      <c r="N18" s="9"/>
    </row>
    <row r="19" spans="1:14" ht="12.75">
      <c r="A19" s="5" t="s">
        <v>25</v>
      </c>
      <c r="B19" s="4" t="s">
        <v>430</v>
      </c>
      <c r="C19" s="6" t="s">
        <v>431</v>
      </c>
      <c r="D19" s="1">
        <v>1</v>
      </c>
      <c r="E19" s="1">
        <v>0</v>
      </c>
      <c r="F19" s="1">
        <v>0</v>
      </c>
      <c r="G19" s="1">
        <v>7</v>
      </c>
      <c r="H19" s="1">
        <v>3</v>
      </c>
      <c r="I19" s="1">
        <v>3</v>
      </c>
      <c r="J19" s="7">
        <v>14</v>
      </c>
      <c r="K19" s="8" t="s">
        <v>432</v>
      </c>
      <c r="L19" s="9">
        <f>(((K$17*2)-K19)/K$17)*100</f>
        <v>62.47346072186837</v>
      </c>
      <c r="M19" s="8"/>
      <c r="N19" s="9"/>
    </row>
    <row r="20" spans="1:14" ht="12.75">
      <c r="A20" s="5" t="s">
        <v>29</v>
      </c>
      <c r="B20" s="10" t="s">
        <v>433</v>
      </c>
      <c r="C20" s="6" t="s">
        <v>434</v>
      </c>
      <c r="D20" s="1">
        <v>2</v>
      </c>
      <c r="E20" s="1">
        <v>2</v>
      </c>
      <c r="F20" s="1">
        <v>0</v>
      </c>
      <c r="G20" s="1">
        <v>4</v>
      </c>
      <c r="H20" s="1">
        <v>1</v>
      </c>
      <c r="I20" s="1">
        <v>6</v>
      </c>
      <c r="J20" s="7">
        <v>15</v>
      </c>
      <c r="K20" s="8" t="s">
        <v>435</v>
      </c>
      <c r="L20" s="9">
        <f>(((K$17*2)-K20)/K$17)*100</f>
        <v>36.67728237791932</v>
      </c>
      <c r="M20" s="8"/>
      <c r="N20" s="9"/>
    </row>
    <row r="21" spans="1:14" ht="12.75">
      <c r="A21" s="1" t="s">
        <v>33</v>
      </c>
      <c r="B21" s="10" t="s">
        <v>436</v>
      </c>
      <c r="C21" s="6" t="s">
        <v>437</v>
      </c>
      <c r="D21" s="1">
        <v>0</v>
      </c>
      <c r="E21" s="1">
        <v>0</v>
      </c>
      <c r="F21" s="1">
        <v>0</v>
      </c>
      <c r="G21" s="1">
        <v>4</v>
      </c>
      <c r="H21" s="1">
        <v>3</v>
      </c>
      <c r="I21" s="1">
        <v>9</v>
      </c>
      <c r="J21" s="7">
        <v>16</v>
      </c>
      <c r="K21" s="8" t="s">
        <v>438</v>
      </c>
      <c r="L21" s="9">
        <f>(((K$17*2)-K21)/K$17)*100</f>
        <v>29.936305732484048</v>
      </c>
      <c r="M21" s="8"/>
      <c r="N21" s="9"/>
    </row>
    <row r="22" spans="1:14" ht="12.75">
      <c r="A22" s="5" t="s">
        <v>37</v>
      </c>
      <c r="B22" s="10" t="s">
        <v>439</v>
      </c>
      <c r="C22" s="6" t="s">
        <v>440</v>
      </c>
      <c r="D22" s="1">
        <v>2</v>
      </c>
      <c r="E22" s="1">
        <v>0</v>
      </c>
      <c r="F22" s="1">
        <v>0</v>
      </c>
      <c r="G22" s="1">
        <v>7</v>
      </c>
      <c r="H22" s="1">
        <v>1</v>
      </c>
      <c r="I22" s="1">
        <v>12</v>
      </c>
      <c r="J22" s="7">
        <v>22</v>
      </c>
      <c r="K22" s="8" t="s">
        <v>441</v>
      </c>
      <c r="L22" s="9">
        <f>(((K$17*2)-K22)/K$17)*100</f>
        <v>23.566878980891715</v>
      </c>
      <c r="M22" s="8"/>
      <c r="N22" s="9"/>
    </row>
    <row r="23" spans="1:14" ht="12.75">
      <c r="A23" s="5" t="s">
        <v>73</v>
      </c>
      <c r="B23" s="10" t="s">
        <v>38</v>
      </c>
      <c r="C23" s="6" t="s">
        <v>442</v>
      </c>
      <c r="D23" s="1">
        <v>3</v>
      </c>
      <c r="E23" s="1">
        <v>0</v>
      </c>
      <c r="F23" s="1">
        <v>0</v>
      </c>
      <c r="G23" s="1">
        <v>10</v>
      </c>
      <c r="H23" s="1">
        <v>1</v>
      </c>
      <c r="I23" s="1">
        <v>5</v>
      </c>
      <c r="J23" s="7">
        <v>19</v>
      </c>
      <c r="K23" s="8" t="s">
        <v>443</v>
      </c>
      <c r="L23" s="9">
        <v>0</v>
      </c>
      <c r="M23" s="8"/>
      <c r="N23" s="9"/>
    </row>
    <row r="24" spans="1:2" ht="12.75">
      <c r="A24" s="1"/>
      <c r="B24" s="10"/>
    </row>
    <row r="25" spans="1:12" ht="12.75">
      <c r="A25" s="3" t="s">
        <v>41</v>
      </c>
      <c r="C25" s="1" t="s">
        <v>17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</row>
    <row r="26" ht="12.75">
      <c r="A26" s="1"/>
    </row>
    <row r="27" spans="1:12" ht="12.75">
      <c r="A27" s="5" t="s">
        <v>12</v>
      </c>
      <c r="B27" s="4" t="s">
        <v>163</v>
      </c>
      <c r="C27" s="6" t="s">
        <v>43</v>
      </c>
      <c r="D27" s="1">
        <v>0</v>
      </c>
      <c r="E27" s="1">
        <v>0</v>
      </c>
      <c r="F27" s="1">
        <v>0</v>
      </c>
      <c r="G27" s="1">
        <v>1</v>
      </c>
      <c r="H27" s="1">
        <v>0</v>
      </c>
      <c r="I27" s="1">
        <v>0</v>
      </c>
      <c r="J27" s="7">
        <v>1</v>
      </c>
      <c r="K27" s="8" t="s">
        <v>270</v>
      </c>
      <c r="L27" s="9">
        <f aca="true" t="shared" si="1" ref="L27:L32">(((K$27*2)-K27)/K$27)*100</f>
        <v>100</v>
      </c>
    </row>
    <row r="28" spans="1:12" ht="12.75">
      <c r="A28" s="5" t="s">
        <v>21</v>
      </c>
      <c r="B28" s="4" t="s">
        <v>172</v>
      </c>
      <c r="C28" s="6" t="s">
        <v>444</v>
      </c>
      <c r="D28" s="1">
        <v>2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7">
        <v>2</v>
      </c>
      <c r="K28" s="8" t="s">
        <v>247</v>
      </c>
      <c r="L28" s="9">
        <f t="shared" si="1"/>
        <v>88.41791044776119</v>
      </c>
    </row>
    <row r="29" spans="1:12" ht="12.75">
      <c r="A29" s="5" t="s">
        <v>25</v>
      </c>
      <c r="B29" s="4" t="s">
        <v>258</v>
      </c>
      <c r="C29" s="6" t="s">
        <v>445</v>
      </c>
      <c r="D29" s="1">
        <v>1</v>
      </c>
      <c r="E29" s="1">
        <v>0</v>
      </c>
      <c r="F29" s="1">
        <v>0</v>
      </c>
      <c r="G29" s="1">
        <v>1</v>
      </c>
      <c r="H29" s="1">
        <v>0</v>
      </c>
      <c r="I29" s="1">
        <v>1</v>
      </c>
      <c r="J29" s="7">
        <v>3</v>
      </c>
      <c r="K29" s="8" t="s">
        <v>446</v>
      </c>
      <c r="L29" s="9">
        <f t="shared" si="1"/>
        <v>84</v>
      </c>
    </row>
    <row r="30" spans="1:12" ht="12.75">
      <c r="A30" s="5" t="s">
        <v>29</v>
      </c>
      <c r="B30" s="10" t="s">
        <v>45</v>
      </c>
      <c r="C30" s="6" t="s">
        <v>447</v>
      </c>
      <c r="D30" s="1">
        <v>1</v>
      </c>
      <c r="E30" s="1">
        <v>0</v>
      </c>
      <c r="F30" s="1">
        <v>0</v>
      </c>
      <c r="G30" s="1">
        <v>0</v>
      </c>
      <c r="H30" s="1">
        <v>0</v>
      </c>
      <c r="I30" s="1">
        <v>1</v>
      </c>
      <c r="J30" s="7">
        <v>2</v>
      </c>
      <c r="K30" s="8" t="s">
        <v>448</v>
      </c>
      <c r="L30" s="9">
        <f t="shared" si="1"/>
        <v>82.74626865671641</v>
      </c>
    </row>
    <row r="31" spans="1:12" ht="12.75">
      <c r="A31" s="5" t="s">
        <v>33</v>
      </c>
      <c r="B31" s="10" t="s">
        <v>51</v>
      </c>
      <c r="C31" s="6" t="s">
        <v>449</v>
      </c>
      <c r="D31" s="1">
        <v>3</v>
      </c>
      <c r="E31" s="1">
        <v>0</v>
      </c>
      <c r="F31" s="1">
        <v>0</v>
      </c>
      <c r="G31" s="1">
        <v>1</v>
      </c>
      <c r="H31" s="1">
        <v>3</v>
      </c>
      <c r="I31" s="1">
        <v>0</v>
      </c>
      <c r="J31" s="7">
        <v>7</v>
      </c>
      <c r="K31" s="8" t="s">
        <v>171</v>
      </c>
      <c r="L31" s="9">
        <f t="shared" si="1"/>
        <v>69.91044776119402</v>
      </c>
    </row>
    <row r="32" spans="1:12" ht="12.75">
      <c r="A32" s="5" t="s">
        <v>37</v>
      </c>
      <c r="B32" s="10" t="s">
        <v>48</v>
      </c>
      <c r="C32" s="6" t="s">
        <v>450</v>
      </c>
      <c r="D32" s="1">
        <v>3</v>
      </c>
      <c r="E32" s="1">
        <v>0</v>
      </c>
      <c r="F32" s="1">
        <v>0</v>
      </c>
      <c r="G32" s="1">
        <v>8</v>
      </c>
      <c r="H32" s="1">
        <v>2</v>
      </c>
      <c r="I32" s="1">
        <v>8</v>
      </c>
      <c r="J32" s="7">
        <v>21</v>
      </c>
      <c r="K32" s="8" t="s">
        <v>451</v>
      </c>
      <c r="L32" s="9">
        <f t="shared" si="1"/>
        <v>17.910447761194035</v>
      </c>
    </row>
    <row r="33" spans="1:11" ht="12.75">
      <c r="A33" s="1"/>
      <c r="B33" s="4"/>
      <c r="C33" s="6"/>
      <c r="J33" s="7"/>
      <c r="K33" s="8"/>
    </row>
    <row r="34" spans="1:12" ht="12.75">
      <c r="A34" s="3" t="s">
        <v>54</v>
      </c>
      <c r="C34" s="1" t="s">
        <v>17</v>
      </c>
      <c r="D34" s="1" t="s">
        <v>3</v>
      </c>
      <c r="E34" s="1" t="s">
        <v>4</v>
      </c>
      <c r="F34" s="1" t="s">
        <v>5</v>
      </c>
      <c r="G34" s="1" t="s">
        <v>6</v>
      </c>
      <c r="H34" s="1" t="s">
        <v>7</v>
      </c>
      <c r="I34" s="1" t="s">
        <v>8</v>
      </c>
      <c r="J34" s="1" t="s">
        <v>9</v>
      </c>
      <c r="K34" s="1" t="s">
        <v>10</v>
      </c>
      <c r="L34" s="1" t="s">
        <v>11</v>
      </c>
    </row>
    <row r="36" spans="1:12" ht="12.75">
      <c r="A36" s="7" t="s">
        <v>12</v>
      </c>
      <c r="B36" s="4" t="s">
        <v>55</v>
      </c>
      <c r="C36" s="6" t="s">
        <v>275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7">
        <v>1</v>
      </c>
      <c r="K36" s="8" t="s">
        <v>452</v>
      </c>
      <c r="L36" s="9">
        <f aca="true" t="shared" si="2" ref="L36:L55">(((K$36*2)-K36)/K$36)*100</f>
        <v>100</v>
      </c>
    </row>
    <row r="37" spans="1:12" ht="12.75">
      <c r="A37" s="7" t="s">
        <v>21</v>
      </c>
      <c r="B37" s="4" t="s">
        <v>58</v>
      </c>
      <c r="C37" s="6" t="s">
        <v>453</v>
      </c>
      <c r="D37" s="1">
        <v>2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7">
        <v>2</v>
      </c>
      <c r="K37" s="8" t="s">
        <v>454</v>
      </c>
      <c r="L37" s="9">
        <f t="shared" si="2"/>
        <v>96.48682559598495</v>
      </c>
    </row>
    <row r="38" spans="1:12" ht="12.75">
      <c r="A38" s="7" t="s">
        <v>25</v>
      </c>
      <c r="B38" s="4" t="s">
        <v>361</v>
      </c>
      <c r="C38" s="6" t="s">
        <v>455</v>
      </c>
      <c r="D38" s="1">
        <v>2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7">
        <v>2</v>
      </c>
      <c r="K38" s="8" t="s">
        <v>456</v>
      </c>
      <c r="L38" s="9">
        <f t="shared" si="2"/>
        <v>95.8594730238394</v>
      </c>
    </row>
    <row r="39" spans="1:12" ht="12.75">
      <c r="A39" s="5" t="s">
        <v>29</v>
      </c>
      <c r="B39" s="10" t="s">
        <v>78</v>
      </c>
      <c r="C39" s="6" t="s">
        <v>292</v>
      </c>
      <c r="D39" s="1">
        <v>2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7">
        <v>2</v>
      </c>
      <c r="K39" s="8" t="s">
        <v>457</v>
      </c>
      <c r="L39" s="9">
        <f t="shared" si="2"/>
        <v>94.73023839397742</v>
      </c>
    </row>
    <row r="40" spans="1:12" ht="12.75">
      <c r="A40" s="5" t="s">
        <v>33</v>
      </c>
      <c r="B40" s="10" t="s">
        <v>74</v>
      </c>
      <c r="C40" s="6" t="s">
        <v>458</v>
      </c>
      <c r="D40" s="1">
        <v>2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7">
        <v>2</v>
      </c>
      <c r="K40" s="8" t="s">
        <v>459</v>
      </c>
      <c r="L40" s="9">
        <f t="shared" si="2"/>
        <v>94.10288582183186</v>
      </c>
    </row>
    <row r="41" spans="1:12" ht="12.75">
      <c r="A41" s="5" t="s">
        <v>37</v>
      </c>
      <c r="B41" s="10" t="s">
        <v>64</v>
      </c>
      <c r="C41" s="6" t="s">
        <v>191</v>
      </c>
      <c r="D41" s="1">
        <v>0</v>
      </c>
      <c r="E41" s="1">
        <v>0</v>
      </c>
      <c r="F41" s="1">
        <v>0</v>
      </c>
      <c r="G41" s="1">
        <v>1</v>
      </c>
      <c r="H41" s="1">
        <v>1</v>
      </c>
      <c r="I41" s="1">
        <v>0</v>
      </c>
      <c r="J41" s="7">
        <v>2</v>
      </c>
      <c r="K41" s="8" t="s">
        <v>460</v>
      </c>
      <c r="L41" s="9">
        <f t="shared" si="2"/>
        <v>91.969887076537</v>
      </c>
    </row>
    <row r="42" spans="1:12" ht="12.75">
      <c r="A42" s="5" t="s">
        <v>73</v>
      </c>
      <c r="B42" s="10" t="s">
        <v>70</v>
      </c>
      <c r="C42" s="6" t="s">
        <v>387</v>
      </c>
      <c r="D42" s="1">
        <v>2</v>
      </c>
      <c r="E42" s="1">
        <v>0</v>
      </c>
      <c r="F42" s="1">
        <v>0</v>
      </c>
      <c r="G42" s="1">
        <v>0</v>
      </c>
      <c r="H42" s="1">
        <v>0</v>
      </c>
      <c r="I42" s="1">
        <v>1</v>
      </c>
      <c r="J42" s="7">
        <v>3</v>
      </c>
      <c r="K42" s="8" t="s">
        <v>461</v>
      </c>
      <c r="L42" s="9">
        <f t="shared" si="2"/>
        <v>88.08030112923461</v>
      </c>
    </row>
    <row r="43" spans="1:12" ht="12.75">
      <c r="A43" s="1" t="s">
        <v>77</v>
      </c>
      <c r="B43" s="10" t="s">
        <v>93</v>
      </c>
      <c r="C43" s="6" t="s">
        <v>462</v>
      </c>
      <c r="D43" s="1">
        <v>3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7">
        <v>3</v>
      </c>
      <c r="K43" s="8" t="s">
        <v>463</v>
      </c>
      <c r="L43" s="9">
        <f t="shared" si="2"/>
        <v>83.06148055207025</v>
      </c>
    </row>
    <row r="44" spans="1:12" ht="12.75">
      <c r="A44" s="1" t="s">
        <v>81</v>
      </c>
      <c r="B44" s="10" t="s">
        <v>464</v>
      </c>
      <c r="C44" s="6" t="s">
        <v>465</v>
      </c>
      <c r="D44" s="1">
        <v>1</v>
      </c>
      <c r="E44" s="1">
        <v>0</v>
      </c>
      <c r="F44" s="1">
        <v>0</v>
      </c>
      <c r="G44" s="1">
        <v>1</v>
      </c>
      <c r="H44" s="1">
        <v>0</v>
      </c>
      <c r="I44" s="1">
        <v>0</v>
      </c>
      <c r="J44" s="7">
        <v>2</v>
      </c>
      <c r="K44" s="8" t="s">
        <v>466</v>
      </c>
      <c r="L44" s="9">
        <f t="shared" si="2"/>
        <v>82.43412797992471</v>
      </c>
    </row>
    <row r="45" spans="1:12" ht="12.75">
      <c r="A45" s="1" t="s">
        <v>85</v>
      </c>
      <c r="B45" s="10" t="s">
        <v>467</v>
      </c>
      <c r="C45" s="6" t="s">
        <v>468</v>
      </c>
      <c r="D45" s="1">
        <v>3</v>
      </c>
      <c r="E45" s="1">
        <v>0</v>
      </c>
      <c r="F45" s="1">
        <v>0</v>
      </c>
      <c r="G45" s="1">
        <v>1</v>
      </c>
      <c r="H45" s="1">
        <v>0</v>
      </c>
      <c r="I45" s="1">
        <v>1</v>
      </c>
      <c r="J45" s="7">
        <v>5</v>
      </c>
      <c r="K45" s="8" t="s">
        <v>469</v>
      </c>
      <c r="L45" s="9">
        <f t="shared" si="2"/>
        <v>75.4077791718946</v>
      </c>
    </row>
    <row r="46" spans="1:12" ht="12.75">
      <c r="A46" s="1" t="s">
        <v>89</v>
      </c>
      <c r="B46" t="s">
        <v>97</v>
      </c>
      <c r="C46" s="6" t="s">
        <v>470</v>
      </c>
      <c r="D46" s="1">
        <v>2</v>
      </c>
      <c r="E46" s="1">
        <v>0</v>
      </c>
      <c r="F46" s="1">
        <v>0</v>
      </c>
      <c r="G46" s="1">
        <v>3</v>
      </c>
      <c r="H46" s="1">
        <v>0</v>
      </c>
      <c r="I46" s="1">
        <v>0</v>
      </c>
      <c r="J46" s="7">
        <v>5</v>
      </c>
      <c r="K46" s="8" t="s">
        <v>471</v>
      </c>
      <c r="L46" s="9">
        <f t="shared" si="2"/>
        <v>72.58469259723964</v>
      </c>
    </row>
    <row r="47" spans="1:12" ht="12.75">
      <c r="A47" s="1" t="s">
        <v>92</v>
      </c>
      <c r="B47" t="s">
        <v>104</v>
      </c>
      <c r="C47" s="6" t="s">
        <v>472</v>
      </c>
      <c r="D47" s="1">
        <v>3</v>
      </c>
      <c r="E47" s="1">
        <v>0</v>
      </c>
      <c r="F47" s="1">
        <v>0</v>
      </c>
      <c r="G47" s="1">
        <v>1</v>
      </c>
      <c r="H47" s="1">
        <v>0</v>
      </c>
      <c r="I47" s="1">
        <v>0</v>
      </c>
      <c r="J47" s="7">
        <v>4</v>
      </c>
      <c r="K47" s="8" t="s">
        <v>473</v>
      </c>
      <c r="L47" s="9">
        <f t="shared" si="2"/>
        <v>69.76160602258469</v>
      </c>
    </row>
    <row r="48" spans="1:12" ht="12.75">
      <c r="A48" s="1" t="s">
        <v>96</v>
      </c>
      <c r="B48" s="10" t="s">
        <v>371</v>
      </c>
      <c r="C48" s="6" t="s">
        <v>49</v>
      </c>
      <c r="D48" s="1">
        <v>3</v>
      </c>
      <c r="E48" s="1">
        <v>0</v>
      </c>
      <c r="F48" s="1">
        <v>0</v>
      </c>
      <c r="G48" s="1">
        <v>0</v>
      </c>
      <c r="H48" s="1">
        <v>2</v>
      </c>
      <c r="I48" s="1">
        <v>0</v>
      </c>
      <c r="J48" s="7">
        <v>5</v>
      </c>
      <c r="K48" s="8" t="s">
        <v>474</v>
      </c>
      <c r="L48" s="9">
        <f t="shared" si="2"/>
        <v>68.31869510664991</v>
      </c>
    </row>
    <row r="49" spans="1:12" ht="12.75">
      <c r="A49" s="6" t="s">
        <v>100</v>
      </c>
      <c r="B49" s="10" t="s">
        <v>475</v>
      </c>
      <c r="C49" s="6"/>
      <c r="D49" s="1">
        <v>2</v>
      </c>
      <c r="E49" s="1">
        <v>0</v>
      </c>
      <c r="F49" s="1">
        <v>0</v>
      </c>
      <c r="G49" s="1">
        <v>1</v>
      </c>
      <c r="H49" s="1">
        <v>0</v>
      </c>
      <c r="I49" s="1">
        <v>0</v>
      </c>
      <c r="J49" s="7">
        <v>3</v>
      </c>
      <c r="K49" s="8" t="s">
        <v>476</v>
      </c>
      <c r="L49" s="9">
        <f t="shared" si="2"/>
        <v>50.878293601003755</v>
      </c>
    </row>
    <row r="50" spans="1:12" ht="12.75">
      <c r="A50" s="6" t="s">
        <v>103</v>
      </c>
      <c r="B50" t="s">
        <v>283</v>
      </c>
      <c r="C50" s="6"/>
      <c r="D50" s="1">
        <v>0</v>
      </c>
      <c r="E50" s="1">
        <v>0</v>
      </c>
      <c r="F50" s="1">
        <v>0</v>
      </c>
      <c r="G50" s="1">
        <v>1</v>
      </c>
      <c r="H50" s="1">
        <v>0</v>
      </c>
      <c r="I50" s="1">
        <v>3</v>
      </c>
      <c r="J50" s="7">
        <v>4</v>
      </c>
      <c r="K50" s="8" t="s">
        <v>477</v>
      </c>
      <c r="L50" s="9">
        <f t="shared" si="2"/>
        <v>47.11417816813047</v>
      </c>
    </row>
    <row r="51" spans="1:12" ht="12.75">
      <c r="A51" s="1"/>
      <c r="B51" s="10" t="s">
        <v>111</v>
      </c>
      <c r="C51" s="6"/>
      <c r="D51" s="1">
        <v>3</v>
      </c>
      <c r="E51" s="1">
        <v>0</v>
      </c>
      <c r="F51" s="1">
        <v>0</v>
      </c>
      <c r="G51" s="1">
        <v>1</v>
      </c>
      <c r="H51" s="1">
        <v>0</v>
      </c>
      <c r="I51" s="1">
        <v>0</v>
      </c>
      <c r="J51" s="7">
        <v>4</v>
      </c>
      <c r="K51" s="8" t="s">
        <v>477</v>
      </c>
      <c r="L51" s="9">
        <f t="shared" si="2"/>
        <v>47.11417816813047</v>
      </c>
    </row>
    <row r="52" spans="1:12" ht="12.75">
      <c r="A52" s="6"/>
      <c r="B52" s="10" t="s">
        <v>108</v>
      </c>
      <c r="C52" s="6"/>
      <c r="D52" s="1">
        <v>2</v>
      </c>
      <c r="E52" s="1">
        <v>0</v>
      </c>
      <c r="F52" s="1">
        <v>0</v>
      </c>
      <c r="G52" s="1">
        <v>2</v>
      </c>
      <c r="H52" s="1">
        <v>0</v>
      </c>
      <c r="I52" s="1">
        <v>0</v>
      </c>
      <c r="J52" s="7">
        <v>4</v>
      </c>
      <c r="K52" s="8" t="s">
        <v>477</v>
      </c>
      <c r="L52" s="9">
        <f t="shared" si="2"/>
        <v>47.11417816813047</v>
      </c>
    </row>
    <row r="53" spans="1:12" ht="12.75">
      <c r="A53" s="6" t="s">
        <v>366</v>
      </c>
      <c r="B53" s="10" t="s">
        <v>350</v>
      </c>
      <c r="C53" s="6"/>
      <c r="D53" s="1">
        <v>3</v>
      </c>
      <c r="E53" s="1">
        <v>0</v>
      </c>
      <c r="F53" s="1">
        <v>0</v>
      </c>
      <c r="G53" s="1">
        <v>1</v>
      </c>
      <c r="H53" s="1">
        <v>0</v>
      </c>
      <c r="I53" s="1">
        <v>1</v>
      </c>
      <c r="J53" s="7">
        <v>5</v>
      </c>
      <c r="K53" s="8" t="s">
        <v>478</v>
      </c>
      <c r="L53" s="9">
        <f t="shared" si="2"/>
        <v>43.35006273525721</v>
      </c>
    </row>
    <row r="54" spans="1:12" ht="12.75">
      <c r="A54" s="6" t="s">
        <v>368</v>
      </c>
      <c r="B54" t="s">
        <v>479</v>
      </c>
      <c r="C54" s="6"/>
      <c r="D54" s="1">
        <v>3</v>
      </c>
      <c r="E54" s="1">
        <v>0</v>
      </c>
      <c r="F54" s="1">
        <v>0</v>
      </c>
      <c r="G54" s="1">
        <v>2</v>
      </c>
      <c r="H54" s="1">
        <v>0</v>
      </c>
      <c r="I54" s="1">
        <v>3</v>
      </c>
      <c r="J54" s="7">
        <v>8</v>
      </c>
      <c r="K54" s="8" t="s">
        <v>480</v>
      </c>
      <c r="L54" s="9">
        <f t="shared" si="2"/>
        <v>32.05771643663737</v>
      </c>
    </row>
    <row r="55" spans="1:12" ht="12.75">
      <c r="A55" s="6" t="s">
        <v>370</v>
      </c>
      <c r="B55" t="s">
        <v>481</v>
      </c>
      <c r="C55" s="6"/>
      <c r="D55" s="1">
        <v>3</v>
      </c>
      <c r="E55" s="1">
        <v>0</v>
      </c>
      <c r="F55" s="1">
        <v>0</v>
      </c>
      <c r="G55" s="1">
        <v>5</v>
      </c>
      <c r="H55" s="1">
        <v>2</v>
      </c>
      <c r="I55" s="1">
        <v>1</v>
      </c>
      <c r="J55" s="7">
        <v>11</v>
      </c>
      <c r="K55" s="8" t="s">
        <v>482</v>
      </c>
      <c r="L55" s="9">
        <f t="shared" si="2"/>
        <v>20.765370138017527</v>
      </c>
    </row>
    <row r="56" spans="1:12" ht="12.75">
      <c r="A56" s="6" t="s">
        <v>374</v>
      </c>
      <c r="B56" s="10" t="s">
        <v>67</v>
      </c>
      <c r="C56" s="6" t="s">
        <v>486</v>
      </c>
      <c r="D56" s="1">
        <v>1</v>
      </c>
      <c r="E56" s="1">
        <v>0</v>
      </c>
      <c r="F56" s="1">
        <v>0</v>
      </c>
      <c r="G56" s="1">
        <v>13</v>
      </c>
      <c r="H56" s="1">
        <v>0</v>
      </c>
      <c r="I56" s="1">
        <v>9</v>
      </c>
      <c r="J56" s="7">
        <v>23</v>
      </c>
      <c r="K56" s="8" t="s">
        <v>487</v>
      </c>
      <c r="L56" s="9">
        <f>(((K$36*2)-K56)/K$36)*100</f>
        <v>10.288582183186955</v>
      </c>
    </row>
    <row r="57" spans="1:12" ht="12.75">
      <c r="A57" s="6" t="s">
        <v>376</v>
      </c>
      <c r="B57" t="s">
        <v>483</v>
      </c>
      <c r="C57" s="6" t="s">
        <v>484</v>
      </c>
      <c r="D57" s="1">
        <v>3</v>
      </c>
      <c r="E57" s="1">
        <v>2</v>
      </c>
      <c r="F57" s="1">
        <v>0</v>
      </c>
      <c r="G57" s="1">
        <v>6</v>
      </c>
      <c r="H57" s="1">
        <v>2</v>
      </c>
      <c r="I57" s="1">
        <v>3</v>
      </c>
      <c r="J57" s="7">
        <v>16</v>
      </c>
      <c r="K57" s="8" t="s">
        <v>485</v>
      </c>
      <c r="L57" s="9">
        <f>(((K$36*2)-K57)/K$36)*100</f>
        <v>9.473023839397744</v>
      </c>
    </row>
    <row r="58" spans="1:11" ht="12.75">
      <c r="A58" s="1"/>
      <c r="B58" s="10"/>
      <c r="C58" s="6"/>
      <c r="J58" s="7"/>
      <c r="K58" s="8"/>
    </row>
    <row r="59" spans="1:12" ht="12.75">
      <c r="A59" s="3" t="s">
        <v>114</v>
      </c>
      <c r="B59" s="10"/>
      <c r="C59" s="1" t="s">
        <v>17</v>
      </c>
      <c r="D59" s="1" t="s">
        <v>3</v>
      </c>
      <c r="E59" s="1" t="s">
        <v>4</v>
      </c>
      <c r="F59" s="1" t="s">
        <v>5</v>
      </c>
      <c r="G59" s="1" t="s">
        <v>6</v>
      </c>
      <c r="H59" s="1" t="s">
        <v>7</v>
      </c>
      <c r="I59" s="1" t="s">
        <v>8</v>
      </c>
      <c r="J59" s="1" t="s">
        <v>9</v>
      </c>
      <c r="K59" s="1" t="s">
        <v>10</v>
      </c>
      <c r="L59" s="1" t="s">
        <v>11</v>
      </c>
    </row>
    <row r="61" spans="1:12" ht="12.75">
      <c r="A61" s="7" t="s">
        <v>12</v>
      </c>
      <c r="B61" s="4" t="s">
        <v>115</v>
      </c>
      <c r="C61" s="6" t="s">
        <v>488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7">
        <v>0</v>
      </c>
      <c r="K61" s="8" t="s">
        <v>489</v>
      </c>
      <c r="L61" s="9">
        <f aca="true" t="shared" si="3" ref="L61:L76">(((K$61*2)-K61)/K$61)*100</f>
        <v>100</v>
      </c>
    </row>
    <row r="62" spans="1:12" ht="12.75">
      <c r="A62" s="7" t="s">
        <v>21</v>
      </c>
      <c r="B62" s="4" t="s">
        <v>123</v>
      </c>
      <c r="C62" s="6" t="s">
        <v>490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7">
        <v>0</v>
      </c>
      <c r="K62" s="8" t="s">
        <v>214</v>
      </c>
      <c r="L62" s="9">
        <f t="shared" si="3"/>
        <v>99.2791612057667</v>
      </c>
    </row>
    <row r="63" spans="1:12" ht="12.75">
      <c r="A63" s="7" t="s">
        <v>25</v>
      </c>
      <c r="B63" s="4" t="s">
        <v>118</v>
      </c>
      <c r="C63" s="6" t="s">
        <v>491</v>
      </c>
      <c r="D63" s="1">
        <v>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7">
        <v>1</v>
      </c>
      <c r="K63" s="8" t="s">
        <v>492</v>
      </c>
      <c r="L63" s="9">
        <f t="shared" si="3"/>
        <v>94.29882044560944</v>
      </c>
    </row>
    <row r="64" spans="1:12" ht="12.75">
      <c r="A64" s="1" t="s">
        <v>29</v>
      </c>
      <c r="B64" s="10" t="s">
        <v>129</v>
      </c>
      <c r="C64" s="6" t="s">
        <v>301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7">
        <v>0</v>
      </c>
      <c r="K64" s="8" t="s">
        <v>493</v>
      </c>
      <c r="L64" s="9">
        <f t="shared" si="3"/>
        <v>94.0366972477064</v>
      </c>
    </row>
    <row r="65" spans="1:12" ht="12.75">
      <c r="A65" s="1" t="s">
        <v>33</v>
      </c>
      <c r="B65" s="10" t="s">
        <v>300</v>
      </c>
      <c r="C65" s="6" t="s">
        <v>494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7">
        <v>0</v>
      </c>
      <c r="K65" s="8" t="s">
        <v>495</v>
      </c>
      <c r="L65" s="9">
        <f t="shared" si="3"/>
        <v>90.30144167758846</v>
      </c>
    </row>
    <row r="66" spans="1:12" ht="12.75">
      <c r="A66" s="1" t="s">
        <v>37</v>
      </c>
      <c r="B66" s="10" t="s">
        <v>138</v>
      </c>
      <c r="C66" s="6" t="s">
        <v>496</v>
      </c>
      <c r="D66" s="1">
        <v>1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7">
        <v>1</v>
      </c>
      <c r="K66" s="8" t="s">
        <v>183</v>
      </c>
      <c r="L66" s="9">
        <f t="shared" si="3"/>
        <v>88.92529488859763</v>
      </c>
    </row>
    <row r="67" spans="1:12" ht="12.75">
      <c r="A67" s="1" t="s">
        <v>73</v>
      </c>
      <c r="B67" s="10" t="s">
        <v>497</v>
      </c>
      <c r="C67" s="6" t="s">
        <v>498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7">
        <v>0</v>
      </c>
      <c r="K67" s="8" t="s">
        <v>499</v>
      </c>
      <c r="L67" s="9">
        <f t="shared" si="3"/>
        <v>87.8112712975098</v>
      </c>
    </row>
    <row r="68" spans="1:12" ht="12.75">
      <c r="A68" s="1" t="s">
        <v>77</v>
      </c>
      <c r="B68" s="10" t="s">
        <v>145</v>
      </c>
      <c r="C68" s="6" t="s">
        <v>79</v>
      </c>
      <c r="D68" s="1">
        <v>2</v>
      </c>
      <c r="E68" s="1">
        <v>0</v>
      </c>
      <c r="F68" s="1">
        <v>0</v>
      </c>
      <c r="G68" s="1">
        <v>1</v>
      </c>
      <c r="H68" s="1">
        <v>0</v>
      </c>
      <c r="I68" s="1">
        <v>0</v>
      </c>
      <c r="J68" s="7">
        <v>3</v>
      </c>
      <c r="K68" s="8" t="s">
        <v>339</v>
      </c>
      <c r="L68" s="9">
        <f t="shared" si="3"/>
        <v>85.71428571428571</v>
      </c>
    </row>
    <row r="69" spans="1:12" ht="12.75">
      <c r="A69" s="1" t="s">
        <v>81</v>
      </c>
      <c r="B69" s="10" t="s">
        <v>132</v>
      </c>
      <c r="C69" s="6" t="s">
        <v>271</v>
      </c>
      <c r="D69" s="1">
        <v>1</v>
      </c>
      <c r="E69" s="1">
        <v>0</v>
      </c>
      <c r="F69" s="1">
        <v>0</v>
      </c>
      <c r="G69" s="1">
        <v>2</v>
      </c>
      <c r="H69" s="1">
        <v>0</v>
      </c>
      <c r="I69" s="1">
        <v>0</v>
      </c>
      <c r="J69" s="7">
        <v>3</v>
      </c>
      <c r="K69" s="8" t="s">
        <v>500</v>
      </c>
      <c r="L69" s="9">
        <f t="shared" si="3"/>
        <v>81.71690694626473</v>
      </c>
    </row>
    <row r="70" spans="1:12" ht="12.75">
      <c r="A70" s="1" t="s">
        <v>85</v>
      </c>
      <c r="B70" s="10" t="s">
        <v>140</v>
      </c>
      <c r="C70" s="6" t="s">
        <v>501</v>
      </c>
      <c r="D70" s="1">
        <v>1</v>
      </c>
      <c r="E70" s="1">
        <v>0</v>
      </c>
      <c r="F70" s="1">
        <v>0</v>
      </c>
      <c r="G70" s="1">
        <v>3</v>
      </c>
      <c r="H70" s="1">
        <v>2</v>
      </c>
      <c r="I70" s="1">
        <v>2</v>
      </c>
      <c r="J70" s="7">
        <v>8</v>
      </c>
      <c r="K70" s="8" t="s">
        <v>502</v>
      </c>
      <c r="L70" s="9">
        <f t="shared" si="3"/>
        <v>59.23984272608126</v>
      </c>
    </row>
    <row r="71" spans="1:12" ht="12.75">
      <c r="A71" s="1" t="s">
        <v>89</v>
      </c>
      <c r="B71" s="10" t="s">
        <v>120</v>
      </c>
      <c r="C71" s="6"/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7">
        <v>0</v>
      </c>
      <c r="K71" s="8" t="s">
        <v>503</v>
      </c>
      <c r="L71" s="9">
        <f t="shared" si="3"/>
        <v>45.34731323722147</v>
      </c>
    </row>
    <row r="72" spans="1:12" ht="12.75">
      <c r="A72" s="1" t="s">
        <v>92</v>
      </c>
      <c r="B72" t="s">
        <v>142</v>
      </c>
      <c r="C72" s="6" t="s">
        <v>504</v>
      </c>
      <c r="D72" s="1">
        <v>3</v>
      </c>
      <c r="E72" s="1">
        <v>0</v>
      </c>
      <c r="F72" s="1">
        <v>0</v>
      </c>
      <c r="G72" s="1">
        <v>3</v>
      </c>
      <c r="H72" s="1">
        <v>1</v>
      </c>
      <c r="I72" s="1">
        <v>2</v>
      </c>
      <c r="J72" s="7">
        <v>9</v>
      </c>
      <c r="K72" s="8" t="s">
        <v>505</v>
      </c>
      <c r="L72" s="9">
        <f t="shared" si="3"/>
        <v>44.69200524246394</v>
      </c>
    </row>
    <row r="73" spans="1:12" ht="12.75">
      <c r="A73" s="1" t="s">
        <v>96</v>
      </c>
      <c r="B73" s="10" t="s">
        <v>506</v>
      </c>
      <c r="C73" s="6"/>
      <c r="D73" s="1">
        <v>1</v>
      </c>
      <c r="E73" s="1">
        <v>0</v>
      </c>
      <c r="F73" s="1">
        <v>0</v>
      </c>
      <c r="G73" s="1">
        <v>1</v>
      </c>
      <c r="H73" s="1">
        <v>1</v>
      </c>
      <c r="I73" s="1">
        <v>0</v>
      </c>
      <c r="J73" s="7">
        <v>3</v>
      </c>
      <c r="K73" s="8" t="s">
        <v>507</v>
      </c>
      <c r="L73" s="9">
        <f t="shared" si="3"/>
        <v>33.551769331585824</v>
      </c>
    </row>
    <row r="74" spans="1:12" ht="12.75">
      <c r="A74" s="1"/>
      <c r="B74" s="10" t="s">
        <v>508</v>
      </c>
      <c r="C74" s="6"/>
      <c r="D74" s="1">
        <v>3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7">
        <v>3</v>
      </c>
      <c r="K74" s="8" t="s">
        <v>507</v>
      </c>
      <c r="L74" s="9">
        <f t="shared" si="3"/>
        <v>33.551769331585824</v>
      </c>
    </row>
    <row r="75" spans="1:12" ht="12.75">
      <c r="A75" s="6" t="s">
        <v>103</v>
      </c>
      <c r="B75" s="10" t="s">
        <v>150</v>
      </c>
      <c r="C75" s="6" t="s">
        <v>304</v>
      </c>
      <c r="D75" s="1">
        <v>2</v>
      </c>
      <c r="E75" s="1">
        <v>0</v>
      </c>
      <c r="F75" s="1">
        <v>0</v>
      </c>
      <c r="G75" s="1">
        <v>8</v>
      </c>
      <c r="H75" s="1">
        <v>2</v>
      </c>
      <c r="I75" s="1">
        <v>7</v>
      </c>
      <c r="J75" s="7">
        <v>19</v>
      </c>
      <c r="K75" s="8" t="s">
        <v>509</v>
      </c>
      <c r="L75" s="9">
        <f t="shared" si="3"/>
        <v>6.815203145478355</v>
      </c>
    </row>
    <row r="76" spans="1:12" ht="12.75">
      <c r="A76" s="6" t="s">
        <v>107</v>
      </c>
      <c r="B76" s="10" t="s">
        <v>147</v>
      </c>
      <c r="C76" s="6"/>
      <c r="D76" s="1">
        <v>3</v>
      </c>
      <c r="E76" s="1">
        <v>0</v>
      </c>
      <c r="F76" s="1">
        <v>0</v>
      </c>
      <c r="G76" s="1">
        <v>5</v>
      </c>
      <c r="H76" s="1">
        <v>2</v>
      </c>
      <c r="I76" s="1">
        <v>0</v>
      </c>
      <c r="J76" s="7">
        <v>10</v>
      </c>
      <c r="K76" s="8" t="s">
        <v>510</v>
      </c>
      <c r="L76" s="9">
        <f t="shared" si="3"/>
        <v>6.0288335517693055</v>
      </c>
    </row>
    <row r="77" spans="1:12" ht="12.75">
      <c r="A77" s="6" t="s">
        <v>110</v>
      </c>
      <c r="B77" s="10" t="s">
        <v>511</v>
      </c>
      <c r="C77" s="6" t="s">
        <v>512</v>
      </c>
      <c r="D77" s="1">
        <v>1</v>
      </c>
      <c r="E77" s="1">
        <v>0</v>
      </c>
      <c r="F77" s="1">
        <v>0</v>
      </c>
      <c r="G77" s="1">
        <v>7</v>
      </c>
      <c r="H77" s="1">
        <v>3</v>
      </c>
      <c r="I77" s="1">
        <v>9</v>
      </c>
      <c r="J77" s="7">
        <v>20</v>
      </c>
      <c r="K77" s="8" t="s">
        <v>513</v>
      </c>
      <c r="L77" s="9">
        <v>0</v>
      </c>
    </row>
    <row r="78" spans="1:12" ht="12.75">
      <c r="A78" s="6"/>
      <c r="B78" s="10"/>
      <c r="C78" s="6"/>
      <c r="J78" s="7"/>
      <c r="K78" s="8"/>
      <c r="L78" s="9"/>
    </row>
    <row r="79" spans="1:12" ht="12.75">
      <c r="A79" s="1"/>
      <c r="B79" s="10"/>
      <c r="C79" s="6"/>
      <c r="J79" s="7"/>
      <c r="K79" s="8"/>
      <c r="L79" s="9"/>
    </row>
    <row r="80" spans="1:12" ht="12.75">
      <c r="A80" s="1"/>
      <c r="C80" s="6"/>
      <c r="J80" s="7"/>
      <c r="K80" s="8"/>
      <c r="L80" s="9"/>
    </row>
    <row r="81" spans="1:12" ht="12.75">
      <c r="A81" s="6"/>
      <c r="C81" s="6"/>
      <c r="J81" s="7"/>
      <c r="K81" s="8"/>
      <c r="L81" s="9"/>
    </row>
    <row r="82" spans="1:12" ht="12.75">
      <c r="A82" s="6"/>
      <c r="B82" s="10"/>
      <c r="J82" s="7"/>
      <c r="K82" s="8"/>
      <c r="L82" s="9"/>
    </row>
    <row r="83" spans="1:12" ht="12.75">
      <c r="A83" s="6"/>
      <c r="B83" s="10"/>
      <c r="J83" s="7"/>
      <c r="K83" s="8"/>
      <c r="L83" s="9"/>
    </row>
    <row r="84" spans="1:12" ht="12.75">
      <c r="A84" s="6"/>
      <c r="C84" s="6"/>
      <c r="J84" s="7"/>
      <c r="K84" s="8"/>
      <c r="L84" s="9"/>
    </row>
    <row r="85" spans="1:12" ht="12.75">
      <c r="A85" s="6"/>
      <c r="B85" s="10"/>
      <c r="J85" s="7"/>
      <c r="K85" s="8"/>
      <c r="L85" s="9"/>
    </row>
    <row r="86" spans="1:12" ht="12.75">
      <c r="A86" s="6"/>
      <c r="B86" s="10"/>
      <c r="J86" s="7"/>
      <c r="K86" s="8"/>
      <c r="L86" s="9"/>
    </row>
    <row r="87" spans="1:12" ht="12.75">
      <c r="A87" s="6"/>
      <c r="C87" s="6"/>
      <c r="J87" s="7"/>
      <c r="K87" s="8"/>
      <c r="L87" s="9"/>
    </row>
    <row r="88" spans="1:12" ht="12.75">
      <c r="A88" s="6"/>
      <c r="C88" s="6"/>
      <c r="J88" s="7"/>
      <c r="K88" s="8"/>
      <c r="L88" s="9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="90" zoomScaleNormal="90" zoomScalePageLayoutView="0" workbookViewId="0" topLeftCell="A15">
      <selection activeCell="J33" sqref="J33"/>
    </sheetView>
  </sheetViews>
  <sheetFormatPr defaultColWidth="9.00390625" defaultRowHeight="12.75"/>
  <cols>
    <col min="1" max="1" width="4.875" style="0" customWidth="1"/>
    <col min="2" max="2" width="23.75390625" style="0" customWidth="1"/>
    <col min="3" max="7" width="7.75390625" style="1" customWidth="1"/>
    <col min="8" max="8" width="9.625" style="1" customWidth="1"/>
  </cols>
  <sheetData>
    <row r="1" ht="20.25">
      <c r="B1" s="13" t="s">
        <v>514</v>
      </c>
    </row>
    <row r="2" ht="12.75">
      <c r="B2" s="10"/>
    </row>
    <row r="3" ht="12.75">
      <c r="B3" t="s">
        <v>515</v>
      </c>
    </row>
    <row r="5" spans="3:8" ht="12.75">
      <c r="C5" s="1" t="s">
        <v>516</v>
      </c>
      <c r="D5" s="1" t="s">
        <v>517</v>
      </c>
      <c r="E5" s="1" t="s">
        <v>518</v>
      </c>
      <c r="F5" s="1" t="s">
        <v>519</v>
      </c>
      <c r="G5" s="1" t="s">
        <v>520</v>
      </c>
      <c r="H5" s="1" t="s">
        <v>521</v>
      </c>
    </row>
    <row r="6" spans="3:7" ht="12.75">
      <c r="C6" s="6" t="s">
        <v>522</v>
      </c>
      <c r="D6" s="6" t="s">
        <v>523</v>
      </c>
      <c r="E6" s="6" t="s">
        <v>524</v>
      </c>
      <c r="F6" s="6" t="s">
        <v>525</v>
      </c>
      <c r="G6" s="6" t="s">
        <v>526</v>
      </c>
    </row>
    <row r="7" spans="3:7" ht="12.75">
      <c r="C7" s="6"/>
      <c r="D7" s="6"/>
      <c r="E7" s="6"/>
      <c r="F7" s="6"/>
      <c r="G7" s="6"/>
    </row>
    <row r="8" spans="1:7" ht="12.75">
      <c r="A8" s="3" t="s">
        <v>1</v>
      </c>
      <c r="C8" s="6"/>
      <c r="D8" s="6"/>
      <c r="E8" s="6"/>
      <c r="F8" s="6"/>
      <c r="G8" s="6"/>
    </row>
    <row r="9" spans="3:7" ht="12.75">
      <c r="C9" s="6"/>
      <c r="D9" s="6"/>
      <c r="E9" s="6"/>
      <c r="F9" s="6"/>
      <c r="G9" s="6"/>
    </row>
    <row r="10" spans="1:8" ht="12.75">
      <c r="A10" s="5" t="s">
        <v>12</v>
      </c>
      <c r="B10" s="4" t="s">
        <v>155</v>
      </c>
      <c r="D10" s="14">
        <v>99.6</v>
      </c>
      <c r="E10" s="8" t="s">
        <v>527</v>
      </c>
      <c r="F10" s="8" t="s">
        <v>527</v>
      </c>
      <c r="G10" s="8" t="s">
        <v>527</v>
      </c>
      <c r="H10" s="7">
        <v>300</v>
      </c>
    </row>
    <row r="11" spans="1:8" ht="12.75">
      <c r="A11" s="1" t="s">
        <v>21</v>
      </c>
      <c r="B11" s="4" t="s">
        <v>13</v>
      </c>
      <c r="C11" s="7">
        <v>100</v>
      </c>
      <c r="D11" s="7">
        <v>100</v>
      </c>
      <c r="E11" s="6" t="s">
        <v>528</v>
      </c>
      <c r="F11" s="15" t="s">
        <v>529</v>
      </c>
      <c r="G11" s="15" t="s">
        <v>530</v>
      </c>
      <c r="H11" s="7">
        <v>267.6</v>
      </c>
    </row>
    <row r="12" spans="1:8" ht="12.75">
      <c r="A12" s="1" t="s">
        <v>25</v>
      </c>
      <c r="B12" s="4" t="s">
        <v>157</v>
      </c>
      <c r="D12" s="5">
        <v>92.8</v>
      </c>
      <c r="E12" s="6" t="s">
        <v>531</v>
      </c>
      <c r="F12" s="15" t="s">
        <v>532</v>
      </c>
      <c r="G12" s="6" t="s">
        <v>533</v>
      </c>
      <c r="H12" s="7">
        <v>263.3</v>
      </c>
    </row>
    <row r="13" spans="1:8" ht="12.75">
      <c r="A13" s="1" t="s">
        <v>29</v>
      </c>
      <c r="B13" s="10" t="s">
        <v>244</v>
      </c>
      <c r="D13" s="5"/>
      <c r="E13" s="6" t="s">
        <v>534</v>
      </c>
      <c r="F13" s="6" t="s">
        <v>532</v>
      </c>
      <c r="G13" s="6" t="s">
        <v>535</v>
      </c>
      <c r="H13" s="7">
        <v>159.6</v>
      </c>
    </row>
    <row r="14" spans="1:8" ht="12.75">
      <c r="A14" s="1" t="s">
        <v>33</v>
      </c>
      <c r="B14" s="10" t="s">
        <v>242</v>
      </c>
      <c r="D14" s="5"/>
      <c r="E14" s="6" t="s">
        <v>536</v>
      </c>
      <c r="F14" s="6" t="s">
        <v>537</v>
      </c>
      <c r="G14" s="6" t="s">
        <v>538</v>
      </c>
      <c r="H14" s="7">
        <v>149.8</v>
      </c>
    </row>
    <row r="15" spans="1:8" ht="12.75">
      <c r="A15" s="1" t="s">
        <v>37</v>
      </c>
      <c r="B15" s="10" t="s">
        <v>415</v>
      </c>
      <c r="D15" s="5"/>
      <c r="E15" s="6"/>
      <c r="F15" s="6"/>
      <c r="G15" s="6" t="s">
        <v>539</v>
      </c>
      <c r="H15" s="7">
        <v>70.5</v>
      </c>
    </row>
    <row r="16" spans="1:8" ht="12.75">
      <c r="A16" s="5" t="s">
        <v>73</v>
      </c>
      <c r="B16" s="10" t="s">
        <v>239</v>
      </c>
      <c r="D16" s="5"/>
      <c r="E16" s="6" t="s">
        <v>528</v>
      </c>
      <c r="F16" s="6"/>
      <c r="G16" s="6"/>
      <c r="H16" s="7">
        <v>67.6</v>
      </c>
    </row>
    <row r="17" spans="1:8" ht="12.75">
      <c r="A17" s="1" t="s">
        <v>77</v>
      </c>
      <c r="B17" s="10" t="s">
        <v>418</v>
      </c>
      <c r="D17" s="5"/>
      <c r="E17" s="6"/>
      <c r="F17" s="6"/>
      <c r="G17" s="6" t="s">
        <v>540</v>
      </c>
      <c r="H17" s="7">
        <v>53.7</v>
      </c>
    </row>
    <row r="18" spans="1:8" ht="12.75">
      <c r="A18" s="1" t="s">
        <v>81</v>
      </c>
      <c r="B18" s="10" t="s">
        <v>422</v>
      </c>
      <c r="D18" s="5"/>
      <c r="E18" s="6"/>
      <c r="F18" s="6"/>
      <c r="G18" s="6" t="s">
        <v>541</v>
      </c>
      <c r="H18" s="7">
        <v>37.9</v>
      </c>
    </row>
    <row r="19" spans="1:8" ht="12.75">
      <c r="A19" s="6" t="s">
        <v>85</v>
      </c>
      <c r="B19" s="10" t="s">
        <v>424</v>
      </c>
      <c r="D19" s="5"/>
      <c r="E19" s="6"/>
      <c r="F19" s="6"/>
      <c r="G19" s="6" t="s">
        <v>542</v>
      </c>
      <c r="H19" s="7">
        <v>10.3</v>
      </c>
    </row>
    <row r="20" spans="3:7" ht="12.75">
      <c r="C20" s="6"/>
      <c r="D20" s="6"/>
      <c r="E20" s="6"/>
      <c r="F20" s="6"/>
      <c r="G20" s="6"/>
    </row>
    <row r="21" spans="1:7" ht="12.75">
      <c r="A21" s="3" t="s">
        <v>16</v>
      </c>
      <c r="C21" s="1" t="s">
        <v>11</v>
      </c>
      <c r="D21" s="1" t="s">
        <v>11</v>
      </c>
      <c r="E21" s="1" t="s">
        <v>11</v>
      </c>
      <c r="F21" s="1" t="s">
        <v>11</v>
      </c>
      <c r="G21" s="1" t="s">
        <v>11</v>
      </c>
    </row>
    <row r="22" ht="12.75">
      <c r="A22" s="3"/>
    </row>
    <row r="23" spans="1:8" ht="12.75">
      <c r="A23" s="5" t="s">
        <v>12</v>
      </c>
      <c r="B23" s="4" t="s">
        <v>22</v>
      </c>
      <c r="C23" s="14">
        <v>90.1</v>
      </c>
      <c r="D23" s="7">
        <v>100</v>
      </c>
      <c r="E23" s="7">
        <v>100</v>
      </c>
      <c r="F23" s="7">
        <v>100</v>
      </c>
      <c r="G23" s="5"/>
      <c r="H23" s="7">
        <f>SUM(D23:G23)</f>
        <v>300</v>
      </c>
    </row>
    <row r="24" spans="1:8" ht="12.75">
      <c r="A24" s="5" t="s">
        <v>21</v>
      </c>
      <c r="B24" s="4" t="s">
        <v>18</v>
      </c>
      <c r="C24" s="7">
        <v>100</v>
      </c>
      <c r="D24" s="7"/>
      <c r="E24" s="7"/>
      <c r="F24" s="5">
        <v>89.6</v>
      </c>
      <c r="G24" s="7">
        <v>100</v>
      </c>
      <c r="H24" s="7">
        <f>SUM(C24:G24)</f>
        <v>289.6</v>
      </c>
    </row>
    <row r="25" spans="1:8" ht="12.75">
      <c r="A25" s="5" t="s">
        <v>25</v>
      </c>
      <c r="B25" s="4" t="s">
        <v>26</v>
      </c>
      <c r="C25" s="5">
        <v>80.9</v>
      </c>
      <c r="D25" s="5"/>
      <c r="E25" s="5">
        <v>96.3</v>
      </c>
      <c r="F25" s="14"/>
      <c r="G25" s="5">
        <v>96.5</v>
      </c>
      <c r="H25" s="7">
        <f>SUM(C25:G25)</f>
        <v>273.7</v>
      </c>
    </row>
    <row r="26" spans="1:8" ht="12.75">
      <c r="A26" s="1" t="s">
        <v>29</v>
      </c>
      <c r="B26" s="10" t="s">
        <v>34</v>
      </c>
      <c r="C26" s="5">
        <v>55.7</v>
      </c>
      <c r="D26" s="14"/>
      <c r="E26" s="5">
        <v>70.1</v>
      </c>
      <c r="F26" s="1">
        <v>43.7</v>
      </c>
      <c r="G26" s="5"/>
      <c r="H26" s="7">
        <f>SUM(C26:G26)</f>
        <v>169.5</v>
      </c>
    </row>
    <row r="27" spans="1:8" ht="12.75">
      <c r="A27" s="1" t="s">
        <v>33</v>
      </c>
      <c r="B27" s="10" t="s">
        <v>38</v>
      </c>
      <c r="C27" s="1">
        <v>22.3</v>
      </c>
      <c r="D27" s="5">
        <v>88.6</v>
      </c>
      <c r="E27" s="5">
        <v>44.3</v>
      </c>
      <c r="F27" s="14">
        <v>1.3</v>
      </c>
      <c r="G27" s="14">
        <v>0</v>
      </c>
      <c r="H27" s="7">
        <f>SUM(C27:E27)</f>
        <v>155.2</v>
      </c>
    </row>
    <row r="28" spans="1:8" ht="12.75">
      <c r="A28" s="1" t="s">
        <v>37</v>
      </c>
      <c r="B28" t="s">
        <v>30</v>
      </c>
      <c r="C28" s="5">
        <v>79.7</v>
      </c>
      <c r="E28" s="5"/>
      <c r="F28" s="1">
        <v>70.9</v>
      </c>
      <c r="H28" s="7">
        <f aca="true" t="shared" si="0" ref="H28:H33">SUM(C28:G28)</f>
        <v>150.60000000000002</v>
      </c>
    </row>
    <row r="29" spans="1:8" ht="12.75">
      <c r="A29" s="1" t="s">
        <v>73</v>
      </c>
      <c r="B29" s="10" t="s">
        <v>430</v>
      </c>
      <c r="C29" s="5"/>
      <c r="E29" s="5"/>
      <c r="G29" s="1">
        <v>62.5</v>
      </c>
      <c r="H29" s="7">
        <f t="shared" si="0"/>
        <v>62.5</v>
      </c>
    </row>
    <row r="30" spans="1:8" ht="12.75">
      <c r="A30" s="1" t="s">
        <v>77</v>
      </c>
      <c r="B30" s="10" t="s">
        <v>433</v>
      </c>
      <c r="C30" s="5"/>
      <c r="E30" s="5"/>
      <c r="G30" s="1">
        <v>36.7</v>
      </c>
      <c r="H30" s="7">
        <f t="shared" si="0"/>
        <v>36.7</v>
      </c>
    </row>
    <row r="31" spans="1:8" ht="12.75">
      <c r="A31" s="1" t="s">
        <v>81</v>
      </c>
      <c r="B31" s="10" t="s">
        <v>436</v>
      </c>
      <c r="C31" s="5"/>
      <c r="E31" s="5"/>
      <c r="G31" s="1">
        <v>29.9</v>
      </c>
      <c r="H31" s="7">
        <f t="shared" si="0"/>
        <v>29.9</v>
      </c>
    </row>
    <row r="32" spans="1:8" ht="12.75">
      <c r="A32" s="1" t="s">
        <v>85</v>
      </c>
      <c r="B32" s="10" t="s">
        <v>322</v>
      </c>
      <c r="C32" s="5"/>
      <c r="E32" s="5"/>
      <c r="F32" s="1">
        <v>28.3</v>
      </c>
      <c r="H32" s="7">
        <f t="shared" si="0"/>
        <v>28.3</v>
      </c>
    </row>
    <row r="33" spans="1:8" ht="12.75">
      <c r="A33" s="1" t="s">
        <v>89</v>
      </c>
      <c r="B33" s="10" t="s">
        <v>439</v>
      </c>
      <c r="C33" s="5"/>
      <c r="E33" s="5"/>
      <c r="G33" s="1">
        <v>23.6</v>
      </c>
      <c r="H33" s="7">
        <f t="shared" si="0"/>
        <v>23.6</v>
      </c>
    </row>
    <row r="34" spans="1:8" ht="12.75">
      <c r="A34" s="1"/>
      <c r="D34" s="5"/>
      <c r="E34" s="5"/>
      <c r="G34" s="5"/>
      <c r="H34" s="7"/>
    </row>
    <row r="35" spans="1:8" ht="12.75">
      <c r="A35" s="3" t="s">
        <v>41</v>
      </c>
      <c r="C35" s="1" t="s">
        <v>11</v>
      </c>
      <c r="D35" s="1" t="s">
        <v>11</v>
      </c>
      <c r="E35" s="1" t="s">
        <v>11</v>
      </c>
      <c r="F35" s="1" t="s">
        <v>11</v>
      </c>
      <c r="G35" s="1" t="s">
        <v>11</v>
      </c>
      <c r="H35" s="7"/>
    </row>
    <row r="36" spans="1:8" ht="12.75">
      <c r="A36" s="1"/>
      <c r="F36" s="16"/>
      <c r="H36" s="7"/>
    </row>
    <row r="37" spans="1:8" ht="12.75">
      <c r="A37" s="5" t="s">
        <v>12</v>
      </c>
      <c r="B37" s="4" t="s">
        <v>42</v>
      </c>
      <c r="C37" s="7">
        <v>100</v>
      </c>
      <c r="D37" s="14">
        <v>95</v>
      </c>
      <c r="E37" s="7">
        <v>100</v>
      </c>
      <c r="F37" s="7">
        <v>100</v>
      </c>
      <c r="G37" s="7"/>
      <c r="H37" s="7">
        <v>300</v>
      </c>
    </row>
    <row r="38" spans="1:8" ht="12.75">
      <c r="A38" s="5" t="s">
        <v>21</v>
      </c>
      <c r="B38" s="4" t="s">
        <v>45</v>
      </c>
      <c r="C38" s="5">
        <v>99.2</v>
      </c>
      <c r="D38" s="1">
        <v>85.7</v>
      </c>
      <c r="E38" s="7">
        <v>92.7</v>
      </c>
      <c r="F38" s="14">
        <v>59.1</v>
      </c>
      <c r="G38" s="14">
        <v>82.7</v>
      </c>
      <c r="H38" s="7">
        <f>SUM(C38:E38)</f>
        <v>277.6</v>
      </c>
    </row>
    <row r="39" spans="1:8" ht="12.75">
      <c r="A39" s="5" t="s">
        <v>25</v>
      </c>
      <c r="B39" s="4" t="s">
        <v>51</v>
      </c>
      <c r="C39" s="1">
        <v>69</v>
      </c>
      <c r="D39" s="14">
        <v>50.3</v>
      </c>
      <c r="E39" s="5">
        <v>76.5</v>
      </c>
      <c r="F39" s="7"/>
      <c r="G39" s="5">
        <v>69.9</v>
      </c>
      <c r="H39" s="7">
        <f>SUM(C39+E39+G39)</f>
        <v>215.4</v>
      </c>
    </row>
    <row r="40" spans="1:8" ht="12.75">
      <c r="A40" s="5" t="s">
        <v>29</v>
      </c>
      <c r="B40" s="10" t="s">
        <v>163</v>
      </c>
      <c r="D40" s="7">
        <v>100</v>
      </c>
      <c r="E40" s="5"/>
      <c r="F40" s="7"/>
      <c r="G40" s="7">
        <v>100</v>
      </c>
      <c r="H40" s="7">
        <f>SUM(C40:G40)</f>
        <v>200</v>
      </c>
    </row>
    <row r="41" spans="1:8" ht="12.75">
      <c r="A41" s="1" t="s">
        <v>33</v>
      </c>
      <c r="B41" s="10" t="s">
        <v>48</v>
      </c>
      <c r="C41" s="1">
        <v>89.4</v>
      </c>
      <c r="D41" s="1">
        <v>59.9</v>
      </c>
      <c r="F41" s="16">
        <v>36.6</v>
      </c>
      <c r="G41" s="14">
        <v>17.9</v>
      </c>
      <c r="H41" s="7">
        <f>SUM(C41:F41)</f>
        <v>185.9</v>
      </c>
    </row>
    <row r="42" spans="1:8" ht="12.75">
      <c r="A42" s="1" t="s">
        <v>37</v>
      </c>
      <c r="B42" s="10" t="s">
        <v>258</v>
      </c>
      <c r="D42" s="5"/>
      <c r="E42" s="5">
        <v>84.9</v>
      </c>
      <c r="F42" s="7"/>
      <c r="G42" s="5">
        <v>84</v>
      </c>
      <c r="H42" s="7">
        <f>SUM(C42:G42)</f>
        <v>168.9</v>
      </c>
    </row>
    <row r="43" spans="1:8" ht="12.75">
      <c r="A43" s="1" t="s">
        <v>73</v>
      </c>
      <c r="B43" s="10" t="s">
        <v>172</v>
      </c>
      <c r="D43" s="5">
        <v>52.4</v>
      </c>
      <c r="E43" s="5"/>
      <c r="F43" s="7"/>
      <c r="G43" s="5">
        <v>88.4</v>
      </c>
      <c r="H43" s="7">
        <f>SUM(C43:G43)</f>
        <v>140.8</v>
      </c>
    </row>
    <row r="44" spans="1:8" ht="12.75">
      <c r="A44" s="1" t="s">
        <v>77</v>
      </c>
      <c r="B44" s="10" t="s">
        <v>332</v>
      </c>
      <c r="D44" s="5"/>
      <c r="E44" s="5"/>
      <c r="F44" s="7">
        <v>3.8</v>
      </c>
      <c r="G44" s="5"/>
      <c r="H44" s="7">
        <f>SUM(C44:G44)</f>
        <v>3.8</v>
      </c>
    </row>
    <row r="45" spans="1:8" ht="12.75">
      <c r="A45" s="1"/>
      <c r="D45" s="5"/>
      <c r="E45" s="5"/>
      <c r="F45" s="14"/>
      <c r="G45" s="14"/>
      <c r="H45" s="7"/>
    </row>
    <row r="46" spans="1:8" ht="12.75">
      <c r="A46" s="3" t="s">
        <v>54</v>
      </c>
      <c r="C46" s="1" t="s">
        <v>11</v>
      </c>
      <c r="D46" s="1" t="s">
        <v>11</v>
      </c>
      <c r="E46" s="1" t="s">
        <v>11</v>
      </c>
      <c r="F46" s="1" t="s">
        <v>11</v>
      </c>
      <c r="G46" s="1" t="s">
        <v>11</v>
      </c>
      <c r="H46" s="7"/>
    </row>
    <row r="47" spans="4:8" ht="12.75">
      <c r="D47" s="5"/>
      <c r="E47" s="14"/>
      <c r="H47" s="7"/>
    </row>
    <row r="48" spans="1:8" ht="12.75">
      <c r="A48" s="7" t="s">
        <v>12</v>
      </c>
      <c r="B48" s="4" t="s">
        <v>55</v>
      </c>
      <c r="C48" s="7">
        <v>100</v>
      </c>
      <c r="D48" s="14">
        <v>91.3</v>
      </c>
      <c r="E48" s="5">
        <v>97.7</v>
      </c>
      <c r="F48" s="14">
        <v>94.2</v>
      </c>
      <c r="G48" s="7">
        <v>100</v>
      </c>
      <c r="H48" s="7">
        <f>SUM(C48+E48+G48)</f>
        <v>297.7</v>
      </c>
    </row>
    <row r="49" spans="1:8" ht="12.75">
      <c r="A49" s="7" t="s">
        <v>21</v>
      </c>
      <c r="B49" s="4" t="s">
        <v>74</v>
      </c>
      <c r="C49" s="14">
        <v>91.1</v>
      </c>
      <c r="D49" s="7">
        <v>100</v>
      </c>
      <c r="E49" s="14">
        <v>93.1</v>
      </c>
      <c r="F49" s="5">
        <v>97.7</v>
      </c>
      <c r="G49" s="5">
        <v>94.1</v>
      </c>
      <c r="H49" s="7">
        <f>SUM(D49+F49+G49)</f>
        <v>291.79999999999995</v>
      </c>
    </row>
    <row r="50" spans="1:8" ht="12.75">
      <c r="A50" s="7" t="s">
        <v>25</v>
      </c>
      <c r="B50" s="4" t="s">
        <v>58</v>
      </c>
      <c r="C50" s="5">
        <v>97.2</v>
      </c>
      <c r="D50" s="5">
        <v>95.5</v>
      </c>
      <c r="E50" s="14">
        <v>94.7</v>
      </c>
      <c r="F50" s="14">
        <v>94.1</v>
      </c>
      <c r="G50" s="5">
        <v>96.5</v>
      </c>
      <c r="H50" s="7">
        <f>SUM(C50+D50+G50)</f>
        <v>289.2</v>
      </c>
    </row>
    <row r="51" spans="1:8" ht="12.75">
      <c r="A51" s="5" t="s">
        <v>29</v>
      </c>
      <c r="B51" s="10" t="s">
        <v>61</v>
      </c>
      <c r="C51" s="5">
        <v>95.4</v>
      </c>
      <c r="D51" s="5">
        <v>89.3</v>
      </c>
      <c r="E51" s="7">
        <v>100</v>
      </c>
      <c r="F51" s="14"/>
      <c r="G51" s="5"/>
      <c r="H51" s="7">
        <f>SUM(C51:G51)</f>
        <v>284.7</v>
      </c>
    </row>
    <row r="52" spans="1:8" ht="12.75">
      <c r="A52" s="5" t="s">
        <v>33</v>
      </c>
      <c r="B52" s="10" t="s">
        <v>67</v>
      </c>
      <c r="C52" s="1">
        <v>93.4</v>
      </c>
      <c r="D52" s="17">
        <v>66.3</v>
      </c>
      <c r="E52" s="5">
        <v>90.8</v>
      </c>
      <c r="F52" s="5">
        <v>98.4</v>
      </c>
      <c r="G52" s="14">
        <v>10.3</v>
      </c>
      <c r="H52" s="7">
        <f>SUM(C52+E52+F52)</f>
        <v>282.6</v>
      </c>
    </row>
    <row r="53" spans="1:10" ht="12.75">
      <c r="A53" s="5" t="s">
        <v>37</v>
      </c>
      <c r="B53" s="10" t="s">
        <v>64</v>
      </c>
      <c r="C53" s="1">
        <v>95.3</v>
      </c>
      <c r="D53" s="14">
        <v>85.7</v>
      </c>
      <c r="E53" s="1">
        <v>93.4</v>
      </c>
      <c r="F53" s="14">
        <v>90.8</v>
      </c>
      <c r="G53" s="5">
        <v>92</v>
      </c>
      <c r="H53" s="7">
        <f>SUM(C53+E53+G53)</f>
        <v>280.7</v>
      </c>
      <c r="J53" s="18"/>
    </row>
    <row r="54" spans="1:8" ht="12.75">
      <c r="A54" s="5" t="s">
        <v>73</v>
      </c>
      <c r="B54" t="s">
        <v>78</v>
      </c>
      <c r="C54" s="5">
        <v>86</v>
      </c>
      <c r="D54" s="14">
        <v>86</v>
      </c>
      <c r="E54" s="14">
        <v>85</v>
      </c>
      <c r="F54" s="7">
        <v>100</v>
      </c>
      <c r="G54" s="5">
        <v>94.7</v>
      </c>
      <c r="H54" s="7">
        <f>SUM(C54+G54+F54)</f>
        <v>280.7</v>
      </c>
    </row>
    <row r="55" spans="1:8" ht="12.75">
      <c r="A55" s="1" t="s">
        <v>77</v>
      </c>
      <c r="B55" s="10" t="s">
        <v>70</v>
      </c>
      <c r="C55" s="1">
        <v>92.7</v>
      </c>
      <c r="D55" s="5">
        <v>87.9</v>
      </c>
      <c r="E55" s="14">
        <v>85.5</v>
      </c>
      <c r="F55" s="17">
        <v>45.9</v>
      </c>
      <c r="G55" s="1">
        <v>88.1</v>
      </c>
      <c r="H55" s="7">
        <f>SUM(C55+D55+G55)</f>
        <v>268.70000000000005</v>
      </c>
    </row>
    <row r="56" spans="1:8" ht="12.75">
      <c r="A56" s="1" t="s">
        <v>81</v>
      </c>
      <c r="B56" t="s">
        <v>82</v>
      </c>
      <c r="C56" s="1">
        <v>83.1</v>
      </c>
      <c r="D56" s="5">
        <v>86.4</v>
      </c>
      <c r="E56" s="1">
        <v>84.2</v>
      </c>
      <c r="F56" s="17">
        <v>64.1</v>
      </c>
      <c r="G56" s="5"/>
      <c r="H56" s="7">
        <f>SUM(C56:E56)</f>
        <v>253.7</v>
      </c>
    </row>
    <row r="57" spans="1:8" ht="12.75">
      <c r="A57" s="1" t="s">
        <v>85</v>
      </c>
      <c r="B57" s="10" t="s">
        <v>93</v>
      </c>
      <c r="C57" s="14">
        <v>77.1</v>
      </c>
      <c r="D57" s="1">
        <v>77.4</v>
      </c>
      <c r="E57" s="1">
        <v>84</v>
      </c>
      <c r="F57" s="14">
        <v>64.1</v>
      </c>
      <c r="G57" s="1">
        <v>83.1</v>
      </c>
      <c r="H57" s="7">
        <f>SUM(D57+E57+G57)</f>
        <v>244.5</v>
      </c>
    </row>
    <row r="58" spans="1:8" ht="12.75">
      <c r="A58" s="1" t="s">
        <v>89</v>
      </c>
      <c r="B58" t="s">
        <v>197</v>
      </c>
      <c r="C58" s="16"/>
      <c r="D58" s="5">
        <v>68.4</v>
      </c>
      <c r="E58" s="1">
        <v>91.4</v>
      </c>
      <c r="F58" s="5">
        <v>78.3</v>
      </c>
      <c r="G58" s="14"/>
      <c r="H58" s="7">
        <f>SUM(C58:G58)</f>
        <v>238.10000000000002</v>
      </c>
    </row>
    <row r="59" spans="1:8" ht="12.75">
      <c r="A59" s="1" t="s">
        <v>92</v>
      </c>
      <c r="B59" t="s">
        <v>97</v>
      </c>
      <c r="C59" s="5">
        <v>75.7</v>
      </c>
      <c r="D59" s="5">
        <v>78.3</v>
      </c>
      <c r="E59" s="5">
        <v>78.4</v>
      </c>
      <c r="F59" s="14">
        <v>63.8</v>
      </c>
      <c r="G59" s="14">
        <v>72.6</v>
      </c>
      <c r="H59" s="7">
        <f>SUM(C59:E59)</f>
        <v>232.4</v>
      </c>
    </row>
    <row r="60" spans="1:8" ht="12.75">
      <c r="A60" s="1" t="s">
        <v>96</v>
      </c>
      <c r="B60" t="s">
        <v>101</v>
      </c>
      <c r="C60" s="16">
        <v>69</v>
      </c>
      <c r="D60" s="16">
        <v>62.5</v>
      </c>
      <c r="E60" s="14">
        <v>56</v>
      </c>
      <c r="F60" s="5">
        <v>80.3</v>
      </c>
      <c r="G60" s="5"/>
      <c r="H60" s="7">
        <f>SUM(C60+D60+F60)</f>
        <v>211.8</v>
      </c>
    </row>
    <row r="61" spans="1:8" ht="12.75">
      <c r="A61" s="6" t="s">
        <v>100</v>
      </c>
      <c r="B61" t="s">
        <v>104</v>
      </c>
      <c r="C61" s="14">
        <v>50</v>
      </c>
      <c r="D61" s="1">
        <v>50.9</v>
      </c>
      <c r="E61" s="14">
        <v>39</v>
      </c>
      <c r="F61" s="1">
        <v>65.9</v>
      </c>
      <c r="G61" s="1">
        <v>69.8</v>
      </c>
      <c r="H61" s="7">
        <f>SUM(D61+F61+G61)</f>
        <v>186.60000000000002</v>
      </c>
    </row>
    <row r="62" spans="1:8" ht="12.75">
      <c r="A62" s="6" t="s">
        <v>103</v>
      </c>
      <c r="B62" t="s">
        <v>86</v>
      </c>
      <c r="C62" s="5">
        <v>79</v>
      </c>
      <c r="D62" s="16"/>
      <c r="E62" s="5"/>
      <c r="F62" s="5">
        <v>82.8</v>
      </c>
      <c r="G62" s="5"/>
      <c r="H62" s="7">
        <f>SUM(C62:G62)</f>
        <v>161.8</v>
      </c>
    </row>
    <row r="63" spans="1:8" ht="12.75">
      <c r="A63" s="6" t="s">
        <v>107</v>
      </c>
      <c r="B63" s="10" t="s">
        <v>361</v>
      </c>
      <c r="C63" s="16"/>
      <c r="D63" s="16"/>
      <c r="F63" s="16">
        <v>64.1</v>
      </c>
      <c r="G63" s="5">
        <v>95.9</v>
      </c>
      <c r="H63" s="7">
        <f>SUM(C63:G63)</f>
        <v>160</v>
      </c>
    </row>
    <row r="64" spans="1:8" ht="12.75">
      <c r="A64" s="6" t="s">
        <v>110</v>
      </c>
      <c r="B64" s="10" t="s">
        <v>111</v>
      </c>
      <c r="C64" s="17">
        <v>34.8</v>
      </c>
      <c r="D64" s="16">
        <v>43.2</v>
      </c>
      <c r="E64" s="17">
        <v>8</v>
      </c>
      <c r="F64" s="16">
        <v>53.2</v>
      </c>
      <c r="G64" s="16">
        <v>47.1</v>
      </c>
      <c r="H64" s="7">
        <f>SUM(D64+F64+G64)</f>
        <v>143.5</v>
      </c>
    </row>
    <row r="65" spans="1:8" ht="12.75">
      <c r="A65" s="6" t="s">
        <v>366</v>
      </c>
      <c r="B65" s="10" t="s">
        <v>108</v>
      </c>
      <c r="C65" s="16">
        <v>38.6</v>
      </c>
      <c r="D65" s="16">
        <v>54.8</v>
      </c>
      <c r="E65" s="5"/>
      <c r="F65" s="17">
        <v>13.2</v>
      </c>
      <c r="G65" s="16">
        <v>47.1</v>
      </c>
      <c r="H65" s="7">
        <f>SUM(C65+D65+G65)</f>
        <v>140.5</v>
      </c>
    </row>
    <row r="66" spans="1:8" ht="12.75">
      <c r="A66" s="6" t="s">
        <v>368</v>
      </c>
      <c r="B66" t="s">
        <v>113</v>
      </c>
      <c r="C66" s="16">
        <v>34.8</v>
      </c>
      <c r="D66" s="16"/>
      <c r="E66" s="16">
        <v>43</v>
      </c>
      <c r="F66" s="17"/>
      <c r="G66" s="16">
        <v>47.1</v>
      </c>
      <c r="H66" s="7">
        <f aca="true" t="shared" si="1" ref="H66:H78">SUM(C66:G66)</f>
        <v>124.9</v>
      </c>
    </row>
    <row r="67" spans="1:8" ht="12.75">
      <c r="A67" s="6" t="s">
        <v>370</v>
      </c>
      <c r="B67" t="s">
        <v>201</v>
      </c>
      <c r="C67" s="16"/>
      <c r="D67" s="16">
        <v>62.5</v>
      </c>
      <c r="F67" s="16">
        <v>60.5</v>
      </c>
      <c r="G67" s="14"/>
      <c r="H67" s="7">
        <f t="shared" si="1"/>
        <v>123</v>
      </c>
    </row>
    <row r="68" spans="1:8" ht="12.75">
      <c r="A68" s="6" t="s">
        <v>374</v>
      </c>
      <c r="B68" s="10" t="s">
        <v>350</v>
      </c>
      <c r="C68" s="16"/>
      <c r="D68" s="16"/>
      <c r="F68" s="5">
        <v>77.4</v>
      </c>
      <c r="G68" s="16">
        <v>43.4</v>
      </c>
      <c r="H68" s="7">
        <f t="shared" si="1"/>
        <v>120.80000000000001</v>
      </c>
    </row>
    <row r="69" spans="1:8" ht="12.75">
      <c r="A69" s="6" t="s">
        <v>376</v>
      </c>
      <c r="B69" s="10" t="s">
        <v>371</v>
      </c>
      <c r="C69" s="16"/>
      <c r="D69" s="16"/>
      <c r="F69" s="5">
        <v>46.7</v>
      </c>
      <c r="G69" s="5">
        <v>68.3</v>
      </c>
      <c r="H69" s="7">
        <f t="shared" si="1"/>
        <v>115</v>
      </c>
    </row>
    <row r="70" spans="1:8" ht="12.75">
      <c r="A70" s="6" t="s">
        <v>543</v>
      </c>
      <c r="B70" s="10" t="s">
        <v>464</v>
      </c>
      <c r="C70" s="16"/>
      <c r="D70" s="16"/>
      <c r="F70" s="5"/>
      <c r="G70" s="5">
        <v>82.4</v>
      </c>
      <c r="H70" s="7">
        <f t="shared" si="1"/>
        <v>82.4</v>
      </c>
    </row>
    <row r="71" spans="1:8" ht="12.75">
      <c r="A71" s="6" t="s">
        <v>544</v>
      </c>
      <c r="B71" t="s">
        <v>90</v>
      </c>
      <c r="C71" s="5">
        <v>78.7</v>
      </c>
      <c r="D71" s="16"/>
      <c r="E71" s="5"/>
      <c r="F71" s="5"/>
      <c r="G71" s="5"/>
      <c r="H71" s="7">
        <f t="shared" si="1"/>
        <v>78.7</v>
      </c>
    </row>
    <row r="72" spans="1:8" ht="12.75">
      <c r="A72" s="6" t="s">
        <v>545</v>
      </c>
      <c r="B72" s="10" t="s">
        <v>467</v>
      </c>
      <c r="C72" s="16"/>
      <c r="D72" s="16"/>
      <c r="F72" s="5"/>
      <c r="G72" s="5">
        <v>75.4</v>
      </c>
      <c r="H72" s="7">
        <f t="shared" si="1"/>
        <v>75.4</v>
      </c>
    </row>
    <row r="73" spans="1:8" ht="12.75">
      <c r="A73" s="6" t="s">
        <v>546</v>
      </c>
      <c r="B73" s="10" t="s">
        <v>353</v>
      </c>
      <c r="C73" s="16"/>
      <c r="D73" s="16"/>
      <c r="F73" s="5">
        <v>74.5</v>
      </c>
      <c r="G73" s="14"/>
      <c r="H73" s="7">
        <f t="shared" si="1"/>
        <v>74.5</v>
      </c>
    </row>
    <row r="74" spans="1:8" ht="12.75">
      <c r="A74" s="6" t="s">
        <v>547</v>
      </c>
      <c r="B74" s="10" t="s">
        <v>356</v>
      </c>
      <c r="C74" s="16"/>
      <c r="D74" s="16"/>
      <c r="F74" s="5">
        <v>67.8</v>
      </c>
      <c r="G74" s="14"/>
      <c r="H74" s="7">
        <f t="shared" si="1"/>
        <v>67.8</v>
      </c>
    </row>
    <row r="75" spans="1:8" ht="12.75">
      <c r="A75" s="6" t="s">
        <v>548</v>
      </c>
      <c r="B75" s="10" t="s">
        <v>475</v>
      </c>
      <c r="C75" s="16"/>
      <c r="D75" s="16"/>
      <c r="F75" s="5"/>
      <c r="G75" s="16">
        <v>50.9</v>
      </c>
      <c r="H75" s="7">
        <f t="shared" si="1"/>
        <v>50.9</v>
      </c>
    </row>
    <row r="76" spans="1:8" ht="12.75">
      <c r="A76" s="6" t="s">
        <v>549</v>
      </c>
      <c r="B76" t="s">
        <v>479</v>
      </c>
      <c r="C76" s="16"/>
      <c r="D76" s="16"/>
      <c r="F76" s="5"/>
      <c r="G76" s="16">
        <v>32.1</v>
      </c>
      <c r="H76" s="7">
        <f t="shared" si="1"/>
        <v>32.1</v>
      </c>
    </row>
    <row r="77" spans="1:8" ht="12.75">
      <c r="A77" s="6" t="s">
        <v>550</v>
      </c>
      <c r="B77" t="s">
        <v>481</v>
      </c>
      <c r="C77" s="16"/>
      <c r="D77" s="16"/>
      <c r="F77" s="5"/>
      <c r="G77" s="16">
        <v>20.8</v>
      </c>
      <c r="H77" s="7">
        <f t="shared" si="1"/>
        <v>20.8</v>
      </c>
    </row>
    <row r="78" spans="1:8" ht="12.75">
      <c r="A78" s="6" t="s">
        <v>551</v>
      </c>
      <c r="B78" t="s">
        <v>483</v>
      </c>
      <c r="C78" s="16"/>
      <c r="D78" s="16"/>
      <c r="F78" s="5"/>
      <c r="G78" s="16">
        <v>9.5</v>
      </c>
      <c r="H78" s="7">
        <f t="shared" si="1"/>
        <v>9.5</v>
      </c>
    </row>
    <row r="79" spans="1:8" ht="12.75">
      <c r="A79" s="1"/>
      <c r="B79" s="10"/>
      <c r="D79" s="5"/>
      <c r="E79" s="14"/>
      <c r="F79" s="14"/>
      <c r="G79" s="5"/>
      <c r="H79" s="7"/>
    </row>
    <row r="80" spans="1:8" ht="12.75">
      <c r="A80" s="3" t="s">
        <v>114</v>
      </c>
      <c r="C80" s="1" t="s">
        <v>11</v>
      </c>
      <c r="D80" s="1" t="s">
        <v>11</v>
      </c>
      <c r="E80" s="1" t="s">
        <v>11</v>
      </c>
      <c r="F80" s="1" t="s">
        <v>11</v>
      </c>
      <c r="G80" s="1" t="s">
        <v>11</v>
      </c>
      <c r="H80" s="7"/>
    </row>
    <row r="81" spans="4:8" ht="12.75">
      <c r="D81" s="14"/>
      <c r="E81" s="5"/>
      <c r="F81" s="5"/>
      <c r="G81" s="5"/>
      <c r="H81" s="7"/>
    </row>
    <row r="82" spans="1:8" ht="12.75">
      <c r="A82" s="7" t="s">
        <v>12</v>
      </c>
      <c r="B82" s="4" t="s">
        <v>115</v>
      </c>
      <c r="C82" s="7">
        <v>100</v>
      </c>
      <c r="D82" s="7">
        <v>100</v>
      </c>
      <c r="E82" s="14">
        <v>97</v>
      </c>
      <c r="F82" s="14">
        <v>99.1</v>
      </c>
      <c r="G82" s="7">
        <v>100</v>
      </c>
      <c r="H82" s="7">
        <f>SUM(C82+D82+G82)</f>
        <v>300</v>
      </c>
    </row>
    <row r="83" spans="1:8" ht="12.75">
      <c r="A83" s="7" t="s">
        <v>21</v>
      </c>
      <c r="B83" s="4" t="s">
        <v>118</v>
      </c>
      <c r="C83" s="5">
        <v>99.2</v>
      </c>
      <c r="D83" s="5">
        <v>99.1</v>
      </c>
      <c r="E83" s="14">
        <v>91.1</v>
      </c>
      <c r="F83" s="7">
        <v>100</v>
      </c>
      <c r="G83" s="14">
        <v>94.3</v>
      </c>
      <c r="H83" s="7">
        <f>SUM(C83+D83+F83)</f>
        <v>298.3</v>
      </c>
    </row>
    <row r="84" spans="1:8" ht="12.75">
      <c r="A84" s="7" t="s">
        <v>25</v>
      </c>
      <c r="B84" s="4" t="s">
        <v>123</v>
      </c>
      <c r="C84" s="5">
        <v>98.1</v>
      </c>
      <c r="D84" s="5">
        <v>99.5</v>
      </c>
      <c r="E84" s="14">
        <v>91.7</v>
      </c>
      <c r="F84" s="14">
        <v>97.6</v>
      </c>
      <c r="G84" s="5">
        <v>99.1</v>
      </c>
      <c r="H84" s="7">
        <f>SUM(C84+D84+G84)</f>
        <v>296.7</v>
      </c>
    </row>
    <row r="85" spans="1:8" ht="12.75">
      <c r="A85" s="1" t="s">
        <v>29</v>
      </c>
      <c r="B85" s="10" t="s">
        <v>129</v>
      </c>
      <c r="C85" s="14">
        <v>89.4</v>
      </c>
      <c r="D85" s="14">
        <v>87.8</v>
      </c>
      <c r="E85" s="5">
        <v>93</v>
      </c>
      <c r="F85" s="5">
        <v>93.5</v>
      </c>
      <c r="G85" s="5">
        <v>94</v>
      </c>
      <c r="H85" s="7">
        <f>SUM(G85+E85+F85)</f>
        <v>280.5</v>
      </c>
    </row>
    <row r="86" spans="1:8" ht="12.75">
      <c r="A86" s="1" t="s">
        <v>33</v>
      </c>
      <c r="B86" s="10" t="s">
        <v>145</v>
      </c>
      <c r="C86" s="17">
        <v>49.1</v>
      </c>
      <c r="D86" s="5">
        <v>98.9</v>
      </c>
      <c r="E86" s="5">
        <v>93.1</v>
      </c>
      <c r="F86" s="14">
        <v>82.8</v>
      </c>
      <c r="G86" s="5">
        <v>85.7</v>
      </c>
      <c r="H86" s="7">
        <f>SUM(D86+E86+G86)</f>
        <v>277.7</v>
      </c>
    </row>
    <row r="87" spans="1:8" ht="12.75">
      <c r="A87" s="1" t="s">
        <v>37</v>
      </c>
      <c r="B87" s="10" t="s">
        <v>218</v>
      </c>
      <c r="D87" s="5">
        <v>92.8</v>
      </c>
      <c r="E87" s="1">
        <v>86.5</v>
      </c>
      <c r="F87" s="1">
        <v>89.6</v>
      </c>
      <c r="G87" s="5"/>
      <c r="H87" s="7">
        <f>SUM(C87:G87)</f>
        <v>268.9</v>
      </c>
    </row>
    <row r="88" spans="1:8" ht="12.75">
      <c r="A88" s="1" t="s">
        <v>73</v>
      </c>
      <c r="B88" s="10" t="s">
        <v>138</v>
      </c>
      <c r="C88" s="1">
        <v>81.5</v>
      </c>
      <c r="D88" s="5">
        <v>90.9</v>
      </c>
      <c r="E88" s="14">
        <v>73.9</v>
      </c>
      <c r="F88" s="17">
        <v>47.3</v>
      </c>
      <c r="G88" s="5">
        <v>88.9</v>
      </c>
      <c r="H88" s="7">
        <f>SUM(C88+D88+G88)</f>
        <v>261.3</v>
      </c>
    </row>
    <row r="89" spans="1:8" ht="12.75">
      <c r="A89" s="1" t="s">
        <v>77</v>
      </c>
      <c r="B89" t="s">
        <v>135</v>
      </c>
      <c r="C89" s="1">
        <v>83.4</v>
      </c>
      <c r="D89" s="1">
        <v>87.9</v>
      </c>
      <c r="F89" s="5">
        <v>89.8</v>
      </c>
      <c r="H89" s="7">
        <f>SUM(C89:G89)</f>
        <v>261.1</v>
      </c>
    </row>
    <row r="90" spans="1:8" ht="12.75">
      <c r="A90" s="1" t="s">
        <v>81</v>
      </c>
      <c r="B90" t="s">
        <v>300</v>
      </c>
      <c r="D90" s="5"/>
      <c r="E90" s="1">
        <v>76.7</v>
      </c>
      <c r="F90" s="5">
        <v>89.4</v>
      </c>
      <c r="G90" s="1">
        <v>90.3</v>
      </c>
      <c r="H90" s="7">
        <f>SUM(C90:G90)</f>
        <v>256.40000000000003</v>
      </c>
    </row>
    <row r="91" spans="1:8" ht="12.75">
      <c r="A91" s="1" t="s">
        <v>85</v>
      </c>
      <c r="B91" s="10" t="s">
        <v>132</v>
      </c>
      <c r="C91" s="5">
        <v>86</v>
      </c>
      <c r="D91" s="5">
        <v>83.8</v>
      </c>
      <c r="E91" s="5">
        <v>83.1</v>
      </c>
      <c r="F91" s="14">
        <v>76.7</v>
      </c>
      <c r="G91" s="14">
        <v>81.7</v>
      </c>
      <c r="H91" s="7">
        <f>SUM(C91:E91)</f>
        <v>252.9</v>
      </c>
    </row>
    <row r="92" spans="1:8" ht="12.75">
      <c r="A92" s="1" t="s">
        <v>89</v>
      </c>
      <c r="B92" s="10" t="s">
        <v>120</v>
      </c>
      <c r="C92" s="5">
        <v>98.3</v>
      </c>
      <c r="D92" s="5"/>
      <c r="E92" s="7">
        <v>100</v>
      </c>
      <c r="F92" s="5"/>
      <c r="G92" s="16">
        <v>45.3</v>
      </c>
      <c r="H92" s="7">
        <f>SUM(C92:G92)</f>
        <v>243.60000000000002</v>
      </c>
    </row>
    <row r="93" spans="1:8" ht="12.75">
      <c r="A93" s="1" t="s">
        <v>92</v>
      </c>
      <c r="B93" s="10" t="s">
        <v>140</v>
      </c>
      <c r="C93" s="1">
        <v>74.1</v>
      </c>
      <c r="D93" s="5">
        <v>62.2</v>
      </c>
      <c r="E93" s="14">
        <v>15.8</v>
      </c>
      <c r="F93" s="5">
        <v>64.8</v>
      </c>
      <c r="G93" s="19">
        <v>59.2</v>
      </c>
      <c r="H93" s="7">
        <f>SUM(C93+D93+F93)</f>
        <v>201.10000000000002</v>
      </c>
    </row>
    <row r="94" spans="1:8" ht="12.75">
      <c r="A94" s="1" t="s">
        <v>96</v>
      </c>
      <c r="B94" t="s">
        <v>142</v>
      </c>
      <c r="C94" s="1">
        <v>52.9</v>
      </c>
      <c r="D94" s="5">
        <v>57.6</v>
      </c>
      <c r="E94" s="14">
        <v>47.2</v>
      </c>
      <c r="F94" s="5">
        <v>61.7</v>
      </c>
      <c r="G94" s="14">
        <v>44.7</v>
      </c>
      <c r="H94" s="7">
        <f>SUM(C94+D94+F94)</f>
        <v>172.2</v>
      </c>
    </row>
    <row r="95" spans="1:8" ht="12.75">
      <c r="A95" s="6" t="s">
        <v>100</v>
      </c>
      <c r="B95" s="10" t="s">
        <v>147</v>
      </c>
      <c r="C95" s="14">
        <v>21</v>
      </c>
      <c r="D95" s="16">
        <v>65.5</v>
      </c>
      <c r="E95" s="16">
        <v>30.6</v>
      </c>
      <c r="F95" s="16">
        <v>24.2</v>
      </c>
      <c r="G95" s="17">
        <v>6</v>
      </c>
      <c r="H95" s="7">
        <f>SUM(D95:F95)</f>
        <v>120.3</v>
      </c>
    </row>
    <row r="96" spans="1:8" ht="12.75">
      <c r="A96" s="1" t="s">
        <v>103</v>
      </c>
      <c r="B96" s="10" t="s">
        <v>215</v>
      </c>
      <c r="D96" s="1">
        <v>95.2</v>
      </c>
      <c r="E96" s="14"/>
      <c r="H96" s="7">
        <f aca="true" t="shared" si="2" ref="H96:H109">SUM(C96:G96)</f>
        <v>95.2</v>
      </c>
    </row>
    <row r="97" spans="1:8" ht="12.75">
      <c r="A97" s="1" t="s">
        <v>107</v>
      </c>
      <c r="B97" t="s">
        <v>126</v>
      </c>
      <c r="C97" s="1">
        <v>89.8</v>
      </c>
      <c r="D97" s="17"/>
      <c r="E97" s="5"/>
      <c r="F97" s="5"/>
      <c r="G97" s="14"/>
      <c r="H97" s="7">
        <f t="shared" si="2"/>
        <v>89.8</v>
      </c>
    </row>
    <row r="98" spans="1:8" ht="12.75">
      <c r="A98" s="1" t="s">
        <v>110</v>
      </c>
      <c r="B98" t="s">
        <v>497</v>
      </c>
      <c r="F98" s="16"/>
      <c r="G98" s="1">
        <v>87.8</v>
      </c>
      <c r="H98" s="7">
        <f t="shared" si="2"/>
        <v>87.8</v>
      </c>
    </row>
    <row r="99" spans="1:8" ht="12.75">
      <c r="A99" s="1" t="s">
        <v>366</v>
      </c>
      <c r="B99" s="10" t="s">
        <v>227</v>
      </c>
      <c r="D99" s="5">
        <v>86.4</v>
      </c>
      <c r="F99" s="14"/>
      <c r="H99" s="7">
        <f t="shared" si="2"/>
        <v>86.4</v>
      </c>
    </row>
    <row r="100" spans="1:8" ht="12.75">
      <c r="A100" s="6" t="s">
        <v>368</v>
      </c>
      <c r="B100" s="10" t="s">
        <v>397</v>
      </c>
      <c r="D100" s="20"/>
      <c r="E100" s="20"/>
      <c r="F100" s="16">
        <v>47.3</v>
      </c>
      <c r="G100" s="20"/>
      <c r="H100" s="7">
        <f t="shared" si="2"/>
        <v>47.3</v>
      </c>
    </row>
    <row r="101" spans="1:8" ht="12.75">
      <c r="A101" s="6" t="s">
        <v>370</v>
      </c>
      <c r="B101" t="s">
        <v>506</v>
      </c>
      <c r="G101" s="16">
        <v>33.6</v>
      </c>
      <c r="H101" s="7">
        <f t="shared" si="2"/>
        <v>33.6</v>
      </c>
    </row>
    <row r="102" spans="1:8" ht="12.75">
      <c r="A102" s="6"/>
      <c r="B102" s="10" t="s">
        <v>508</v>
      </c>
      <c r="C102" s="20"/>
      <c r="D102" s="5"/>
      <c r="G102" s="16">
        <v>33.6</v>
      </c>
      <c r="H102" s="7">
        <f t="shared" si="2"/>
        <v>33.6</v>
      </c>
    </row>
    <row r="103" spans="1:8" ht="12.75">
      <c r="A103" s="6" t="s">
        <v>376</v>
      </c>
      <c r="B103" t="s">
        <v>398</v>
      </c>
      <c r="F103" s="16">
        <v>31.7</v>
      </c>
      <c r="H103" s="7">
        <f t="shared" si="2"/>
        <v>31.7</v>
      </c>
    </row>
    <row r="104" spans="1:8" ht="12.75">
      <c r="A104" s="6" t="s">
        <v>543</v>
      </c>
      <c r="B104" t="s">
        <v>402</v>
      </c>
      <c r="E104" s="20"/>
      <c r="F104" s="1">
        <v>7.5</v>
      </c>
      <c r="G104" s="20"/>
      <c r="H104" s="7">
        <f t="shared" si="2"/>
        <v>7.5</v>
      </c>
    </row>
    <row r="105" spans="1:8" ht="12.75">
      <c r="A105" s="6" t="s">
        <v>544</v>
      </c>
      <c r="B105" s="10" t="s">
        <v>150</v>
      </c>
      <c r="C105" s="1">
        <v>0</v>
      </c>
      <c r="D105" s="5"/>
      <c r="E105" s="5">
        <v>0</v>
      </c>
      <c r="F105" s="16"/>
      <c r="G105" s="5">
        <v>6.8</v>
      </c>
      <c r="H105" s="7">
        <f t="shared" si="2"/>
        <v>6.8</v>
      </c>
    </row>
    <row r="106" spans="1:8" ht="12.75">
      <c r="A106" s="6" t="s">
        <v>545</v>
      </c>
      <c r="B106" s="10" t="s">
        <v>405</v>
      </c>
      <c r="F106" s="16">
        <v>4.9</v>
      </c>
      <c r="H106" s="7">
        <f t="shared" si="2"/>
        <v>4.9</v>
      </c>
    </row>
    <row r="107" spans="1:8" ht="12.75">
      <c r="A107" s="6" t="s">
        <v>546</v>
      </c>
      <c r="B107" s="10" t="s">
        <v>407</v>
      </c>
      <c r="F107" s="1">
        <v>1.2</v>
      </c>
      <c r="H107" s="7">
        <f t="shared" si="2"/>
        <v>1.2</v>
      </c>
    </row>
    <row r="108" spans="1:8" ht="12.75">
      <c r="A108" s="6" t="s">
        <v>547</v>
      </c>
      <c r="B108" s="10" t="s">
        <v>410</v>
      </c>
      <c r="F108" s="16">
        <v>0</v>
      </c>
      <c r="H108" s="7">
        <f t="shared" si="2"/>
        <v>0</v>
      </c>
    </row>
    <row r="109" spans="1:8" ht="12.75">
      <c r="A109" s="6"/>
      <c r="B109" s="10" t="s">
        <v>511</v>
      </c>
      <c r="G109" s="1">
        <v>0</v>
      </c>
      <c r="H109" s="7">
        <f t="shared" si="2"/>
        <v>0</v>
      </c>
    </row>
    <row r="110" ht="12.75">
      <c r="H110" s="7"/>
    </row>
  </sheetData>
  <sheetProtection selectLockedCells="1" selectUnlockedCells="1"/>
  <printOptions/>
  <pageMargins left="0.5902777777777778" right="0.5902777777777778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Zdenek Vejrosta</cp:lastModifiedBy>
  <dcterms:modified xsi:type="dcterms:W3CDTF">2018-03-15T06:21:16Z</dcterms:modified>
  <cp:category/>
  <cp:version/>
  <cp:contentType/>
  <cp:contentStatus/>
</cp:coreProperties>
</file>