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/>
  <mc:AlternateContent xmlns:mc="http://schemas.openxmlformats.org/markup-compatibility/2006">
    <mc:Choice Requires="x15">
      <x15ac:absPath xmlns:x15ac="http://schemas.microsoft.com/office/spreadsheetml/2010/11/ac" url="E:\www_TZ_KČT\Výsledky 2016\kraje\"/>
    </mc:Choice>
  </mc:AlternateContent>
  <bookViews>
    <workbookView xWindow="0" yWindow="0" windowWidth="28800" windowHeight="12210" tabRatio="453"/>
  </bookViews>
  <sheets>
    <sheet name="Mistrovství ÚK" sheetId="1" r:id="rId1"/>
  </sheets>
  <calcPr calcId="171027"/>
</workbook>
</file>

<file path=xl/calcChain.xml><?xml version="1.0" encoding="utf-8"?>
<calcChain xmlns="http://schemas.openxmlformats.org/spreadsheetml/2006/main">
  <c r="S4" i="1" l="1"/>
  <c r="T4" i="1"/>
  <c r="U4" i="1" s="1"/>
  <c r="V4" i="1"/>
  <c r="S6" i="1"/>
  <c r="T6" i="1"/>
  <c r="U6" i="1" s="1"/>
  <c r="V6" i="1"/>
  <c r="W6" i="1" s="1"/>
  <c r="S8" i="1"/>
  <c r="T8" i="1"/>
  <c r="U8" i="1" s="1"/>
  <c r="V8" i="1"/>
  <c r="S10" i="1"/>
  <c r="T10" i="1"/>
  <c r="U10" i="1" s="1"/>
  <c r="V10" i="1"/>
  <c r="W10" i="1" s="1"/>
  <c r="S12" i="1"/>
  <c r="T12" i="1"/>
  <c r="U12" i="1" s="1"/>
  <c r="V12" i="1"/>
  <c r="S26" i="1"/>
  <c r="T26" i="1"/>
  <c r="U26" i="1" s="1"/>
  <c r="V26" i="1"/>
  <c r="W26" i="1" s="1"/>
  <c r="Y26" i="1" s="1"/>
  <c r="S28" i="1"/>
  <c r="T28" i="1"/>
  <c r="U28" i="1" s="1"/>
  <c r="V28" i="1"/>
  <c r="S30" i="1"/>
  <c r="T30" i="1"/>
  <c r="U30" i="1" s="1"/>
  <c r="V30" i="1"/>
  <c r="W30" i="1" s="1"/>
  <c r="Y30" i="1" s="1"/>
  <c r="S32" i="1"/>
  <c r="T32" i="1"/>
  <c r="U32" i="1" s="1"/>
  <c r="V32" i="1"/>
  <c r="S34" i="1"/>
  <c r="T34" i="1"/>
  <c r="U34" i="1"/>
  <c r="V34" i="1"/>
  <c r="W34" i="1"/>
  <c r="Y34" i="1" s="1"/>
  <c r="S36" i="1"/>
  <c r="T36" i="1"/>
  <c r="U36" i="1"/>
  <c r="V36" i="1"/>
  <c r="W36" i="1"/>
  <c r="S44" i="1"/>
  <c r="T44" i="1"/>
  <c r="U44" i="1"/>
  <c r="V44" i="1"/>
  <c r="W44" i="1"/>
  <c r="Y44" i="1" s="1"/>
  <c r="S46" i="1"/>
  <c r="T46" i="1"/>
  <c r="U46" i="1"/>
  <c r="V46" i="1"/>
  <c r="W46" i="1"/>
  <c r="Y46" i="1" s="1"/>
  <c r="S48" i="1"/>
  <c r="T48" i="1"/>
  <c r="U48" i="1"/>
  <c r="V48" i="1"/>
  <c r="W48" i="1"/>
  <c r="Y48" i="1" s="1"/>
  <c r="S50" i="1"/>
  <c r="T50" i="1"/>
  <c r="U50" i="1"/>
  <c r="V50" i="1"/>
  <c r="W50" i="1"/>
  <c r="Y50" i="1" s="1"/>
  <c r="S58" i="1"/>
  <c r="T58" i="1"/>
  <c r="U58" i="1"/>
  <c r="V58" i="1"/>
  <c r="W58" i="1"/>
  <c r="Y58" i="1" s="1"/>
  <c r="S60" i="1"/>
  <c r="T60" i="1"/>
  <c r="U60" i="1"/>
  <c r="V60" i="1"/>
  <c r="W60" i="1"/>
  <c r="Y60" i="1" s="1"/>
  <c r="S62" i="1"/>
  <c r="T62" i="1"/>
  <c r="U62" i="1"/>
  <c r="V62" i="1"/>
  <c r="W62" i="1"/>
  <c r="Y62" i="1" s="1"/>
  <c r="S70" i="1"/>
  <c r="T70" i="1"/>
  <c r="U70" i="1"/>
  <c r="V70" i="1"/>
  <c r="W70" i="1"/>
  <c r="Y70" i="1" s="1"/>
  <c r="S72" i="1"/>
  <c r="T72" i="1"/>
  <c r="U72" i="1"/>
  <c r="V72" i="1"/>
  <c r="W72" i="1"/>
  <c r="Y72" i="1" s="1"/>
  <c r="S74" i="1"/>
  <c r="T74" i="1"/>
  <c r="U74" i="1"/>
  <c r="V74" i="1"/>
  <c r="W74" i="1"/>
  <c r="Y74" i="1" s="1"/>
  <c r="S82" i="1"/>
  <c r="T82" i="1"/>
  <c r="U82" i="1"/>
  <c r="V82" i="1"/>
  <c r="W82" i="1" s="1"/>
  <c r="S84" i="1"/>
  <c r="T84" i="1"/>
  <c r="U84" i="1"/>
  <c r="V84" i="1"/>
  <c r="W84" i="1" s="1"/>
  <c r="S86" i="1"/>
  <c r="T86" i="1"/>
  <c r="U86" i="1"/>
  <c r="V86" i="1"/>
  <c r="W86" i="1" s="1"/>
  <c r="Y86" i="1" s="1"/>
  <c r="S88" i="1"/>
  <c r="T88" i="1"/>
  <c r="U88" i="1" s="1"/>
  <c r="V88" i="1"/>
  <c r="W88" i="1" s="1"/>
  <c r="Y88" i="1" s="1"/>
  <c r="S90" i="1"/>
  <c r="T90" i="1"/>
  <c r="U90" i="1" s="1"/>
  <c r="V90" i="1"/>
  <c r="S98" i="1"/>
  <c r="T98" i="1"/>
  <c r="U98" i="1" s="1"/>
  <c r="V98" i="1"/>
  <c r="W98" i="1" s="1"/>
  <c r="Y98" i="1" s="1"/>
  <c r="S100" i="1"/>
  <c r="T100" i="1"/>
  <c r="U100" i="1" s="1"/>
  <c r="V100" i="1"/>
  <c r="S108" i="1"/>
  <c r="T108" i="1"/>
  <c r="U108" i="1" s="1"/>
  <c r="V108" i="1"/>
  <c r="W108" i="1" s="1"/>
  <c r="S110" i="1"/>
  <c r="T110" i="1"/>
  <c r="U110" i="1"/>
  <c r="V110" i="1"/>
  <c r="W110" i="1"/>
  <c r="S130" i="1"/>
  <c r="T130" i="1"/>
  <c r="U130" i="1" s="1"/>
  <c r="V130" i="1"/>
  <c r="W130" i="1" s="1"/>
  <c r="Y130" i="1" s="1"/>
  <c r="S138" i="1"/>
  <c r="T138" i="1"/>
  <c r="U138" i="1" s="1"/>
  <c r="V138" i="1"/>
  <c r="S140" i="1"/>
  <c r="T140" i="1"/>
  <c r="U140" i="1" s="1"/>
  <c r="V140" i="1"/>
  <c r="W140" i="1" s="1"/>
  <c r="S148" i="1"/>
  <c r="T148" i="1"/>
  <c r="U148" i="1"/>
  <c r="V148" i="1"/>
  <c r="W148" i="1"/>
  <c r="S150" i="1"/>
  <c r="T150" i="1"/>
  <c r="U150" i="1" s="1"/>
  <c r="V150" i="1"/>
  <c r="W150" i="1" s="1"/>
  <c r="Y150" i="1" s="1"/>
  <c r="S152" i="1"/>
  <c r="T152" i="1"/>
  <c r="U152" i="1" s="1"/>
  <c r="V152" i="1"/>
  <c r="S154" i="1"/>
  <c r="T154" i="1"/>
  <c r="U154" i="1" s="1"/>
  <c r="V154" i="1"/>
  <c r="W154" i="1" s="1"/>
  <c r="Y154" i="1" s="1"/>
  <c r="S156" i="1"/>
  <c r="T156" i="1"/>
  <c r="U156" i="1" s="1"/>
  <c r="V156" i="1"/>
  <c r="S158" i="1"/>
  <c r="T158" i="1"/>
  <c r="U158" i="1" s="1"/>
  <c r="V158" i="1"/>
  <c r="W158" i="1" s="1"/>
  <c r="S166" i="1"/>
  <c r="T166" i="1"/>
  <c r="U166" i="1"/>
  <c r="V166" i="1"/>
  <c r="W166" i="1"/>
  <c r="S168" i="1"/>
  <c r="T168" i="1"/>
  <c r="U168" i="1" s="1"/>
  <c r="V168" i="1"/>
  <c r="W168" i="1" s="1"/>
  <c r="Y168" i="1" s="1"/>
  <c r="S170" i="1"/>
  <c r="T170" i="1"/>
  <c r="U170" i="1" s="1"/>
  <c r="V170" i="1"/>
  <c r="S172" i="1"/>
  <c r="T172" i="1"/>
  <c r="U172" i="1" s="1"/>
  <c r="V172" i="1"/>
  <c r="W172" i="1" s="1"/>
  <c r="S174" i="1"/>
  <c r="T174" i="1"/>
  <c r="U174" i="1"/>
  <c r="V174" i="1"/>
  <c r="W174" i="1"/>
  <c r="S176" i="1"/>
  <c r="T176" i="1"/>
  <c r="U176" i="1"/>
  <c r="V176" i="1"/>
  <c r="W176" i="1"/>
  <c r="Y176" i="1" s="1"/>
  <c r="S178" i="1"/>
  <c r="T178" i="1"/>
  <c r="U178" i="1"/>
  <c r="V178" i="1"/>
  <c r="W178" i="1"/>
  <c r="S186" i="1"/>
  <c r="T186" i="1"/>
  <c r="U186" i="1" s="1"/>
  <c r="V186" i="1"/>
  <c r="W186" i="1" s="1"/>
  <c r="Y186" i="1" s="1"/>
  <c r="S188" i="1"/>
  <c r="T188" i="1"/>
  <c r="U188" i="1" s="1"/>
  <c r="V188" i="1"/>
  <c r="S190" i="1"/>
  <c r="T190" i="1"/>
  <c r="U190" i="1"/>
  <c r="V190" i="1"/>
  <c r="W190" i="1"/>
  <c r="Y190" i="1" s="1"/>
  <c r="S192" i="1"/>
  <c r="T192" i="1"/>
  <c r="U192" i="1"/>
  <c r="V192" i="1"/>
  <c r="W192" i="1"/>
  <c r="S194" i="1"/>
  <c r="T194" i="1"/>
  <c r="U194" i="1"/>
  <c r="W194" i="1" s="1"/>
  <c r="Y194" i="1" s="1"/>
  <c r="V194" i="1"/>
  <c r="Y6" i="1" l="1"/>
  <c r="Y192" i="1"/>
  <c r="W188" i="1"/>
  <c r="Y174" i="1"/>
  <c r="W170" i="1"/>
  <c r="Y170" i="1" s="1"/>
  <c r="W156" i="1"/>
  <c r="Y156" i="1" s="1"/>
  <c r="W152" i="1"/>
  <c r="Y152" i="1" s="1"/>
  <c r="W138" i="1"/>
  <c r="Y138" i="1" s="1"/>
  <c r="W100" i="1"/>
  <c r="Y100" i="1" s="1"/>
  <c r="W90" i="1"/>
  <c r="Y90" i="1" s="1"/>
  <c r="Y36" i="1"/>
  <c r="W32" i="1"/>
  <c r="W28" i="1"/>
  <c r="Y28" i="1" s="1"/>
  <c r="W12" i="1"/>
  <c r="W8" i="1"/>
  <c r="Y8" i="1" s="1"/>
  <c r="W4" i="1"/>
  <c r="Y4" i="1" s="1"/>
  <c r="Y12" i="1" l="1"/>
  <c r="Y10" i="1"/>
</calcChain>
</file>

<file path=xl/sharedStrings.xml><?xml version="1.0" encoding="utf-8"?>
<sst xmlns="http://schemas.openxmlformats.org/spreadsheetml/2006/main" count="1163" uniqueCount="118">
  <si>
    <t>X</t>
  </si>
  <si>
    <t xml:space="preserve"> - Děti s doprovodem</t>
  </si>
  <si>
    <t>st. č.</t>
  </si>
  <si>
    <t>jméno</t>
  </si>
  <si>
    <t>rok nar.</t>
  </si>
  <si>
    <t>oddíl</t>
  </si>
  <si>
    <t>stanoviště (body / zdržení)</t>
  </si>
  <si>
    <t>start</t>
  </si>
  <si>
    <t>cíl</t>
  </si>
  <si>
    <t>čas na trati</t>
  </si>
  <si>
    <t>zdržení</t>
  </si>
  <si>
    <t>výsledný čas</t>
  </si>
  <si>
    <t>trestné minuty</t>
  </si>
  <si>
    <t>konečný výsledek</t>
  </si>
  <si>
    <t>pořadí</t>
  </si>
  <si>
    <t>body</t>
  </si>
  <si>
    <t>VT</t>
  </si>
  <si>
    <t>postup</t>
  </si>
  <si>
    <t>V</t>
  </si>
  <si>
    <t>S</t>
  </si>
  <si>
    <t>Oa</t>
  </si>
  <si>
    <t>Om</t>
  </si>
  <si>
    <t>LL</t>
  </si>
  <si>
    <t>U</t>
  </si>
  <si>
    <t>M</t>
  </si>
  <si>
    <t>P</t>
  </si>
  <si>
    <t>TT</t>
  </si>
  <si>
    <t>D</t>
  </si>
  <si>
    <t>KPČ</t>
  </si>
  <si>
    <t>Jan Zika</t>
  </si>
  <si>
    <t>TOM VEJŘI Lovosice</t>
  </si>
  <si>
    <t>-</t>
  </si>
  <si>
    <t>Radek Charvát</t>
  </si>
  <si>
    <t>TOM Mikulášovice</t>
  </si>
  <si>
    <t>Adéla Trojanová</t>
  </si>
  <si>
    <t>Johana Čížková</t>
  </si>
  <si>
    <t>SOJČATA Žitenice</t>
  </si>
  <si>
    <t>Jiří Paur</t>
  </si>
  <si>
    <t>Patrik Kalousek</t>
  </si>
  <si>
    <t xml:space="preserve"> - Přípravka</t>
  </si>
  <si>
    <t>NŽD</t>
  </si>
  <si>
    <t xml:space="preserve"> - Nejmladší žákyně</t>
  </si>
  <si>
    <t>Barbora Trojanová</t>
  </si>
  <si>
    <t>II.</t>
  </si>
  <si>
    <t>Renata Charvátová</t>
  </si>
  <si>
    <t>Anna Poliaková</t>
  </si>
  <si>
    <t>Barbora Himmelová</t>
  </si>
  <si>
    <t>ZŠ Kynšperk n. Ohří</t>
  </si>
  <si>
    <t>Alžběta Mrkusová</t>
  </si>
  <si>
    <t>NŽH</t>
  </si>
  <si>
    <t xml:space="preserve"> - Nejmladší žáci</t>
  </si>
  <si>
    <t>Ondřej Fúsek</t>
  </si>
  <si>
    <t>III.</t>
  </si>
  <si>
    <t>Lukáš Machorek</t>
  </si>
  <si>
    <t>Matěj Kocourek</t>
  </si>
  <si>
    <t>Antonín Mrkus</t>
  </si>
  <si>
    <t>MŽD</t>
  </si>
  <si>
    <t xml:space="preserve"> - Mladší žákyně</t>
  </si>
  <si>
    <t>Sára Helisová</t>
  </si>
  <si>
    <t>Natálie Mocíková</t>
  </si>
  <si>
    <t>Klára Žamberská</t>
  </si>
  <si>
    <t>MŽH</t>
  </si>
  <si>
    <t xml:space="preserve"> - Mladší žáci</t>
  </si>
  <si>
    <t>Daniel Kreibich</t>
  </si>
  <si>
    <t>PP</t>
  </si>
  <si>
    <t>Vojtěch Khestl</t>
  </si>
  <si>
    <t>Jaroslav Ludvík</t>
  </si>
  <si>
    <t>SŽD</t>
  </si>
  <si>
    <t xml:space="preserve"> - Starší žákyně</t>
  </si>
  <si>
    <t>Magdaléna Wagnerová</t>
  </si>
  <si>
    <t>Klára Buncová</t>
  </si>
  <si>
    <t>TOM-KČT Kralupy n. V.</t>
  </si>
  <si>
    <t>Andrea Fúsková</t>
  </si>
  <si>
    <t>Eliška Šimková</t>
  </si>
  <si>
    <t>Natalie Klitschová</t>
  </si>
  <si>
    <t>SŽH</t>
  </si>
  <si>
    <t xml:space="preserve"> - Starší žáci</t>
  </si>
  <si>
    <t>Petr Havrda</t>
  </si>
  <si>
    <t>Marek Charvát</t>
  </si>
  <si>
    <t>MDD</t>
  </si>
  <si>
    <t xml:space="preserve"> - Mladší dorostenky</t>
  </si>
  <si>
    <t>Marie Wagnerová</t>
  </si>
  <si>
    <t>Helena Pavlů</t>
  </si>
  <si>
    <t>MDH</t>
  </si>
  <si>
    <t xml:space="preserve"> - Mladší dorostenci</t>
  </si>
  <si>
    <t>SDD</t>
  </si>
  <si>
    <t xml:space="preserve"> - Starší dorostenky</t>
  </si>
  <si>
    <t>SDH</t>
  </si>
  <si>
    <t xml:space="preserve"> - Starší dorostenci</t>
  </si>
  <si>
    <t>Vilém Balcar</t>
  </si>
  <si>
    <t>KONKORDIA Děčín</t>
  </si>
  <si>
    <t>ŽA</t>
  </si>
  <si>
    <t xml:space="preserve"> - Ženy – A</t>
  </si>
  <si>
    <t>Michaela Kreibichová</t>
  </si>
  <si>
    <t>Veronika Houdková</t>
  </si>
  <si>
    <t>d.</t>
  </si>
  <si>
    <t>Muži – A</t>
  </si>
  <si>
    <t>Jan Vejrosta</t>
  </si>
  <si>
    <t>Zdeněk Plešinger</t>
  </si>
  <si>
    <t>Filip Salač</t>
  </si>
  <si>
    <t>Petr Kalousek</t>
  </si>
  <si>
    <t>Pavel Barcal</t>
  </si>
  <si>
    <t>Adam Přibyl</t>
  </si>
  <si>
    <t>ŽB</t>
  </si>
  <si>
    <t xml:space="preserve"> - Ženy – B</t>
  </si>
  <si>
    <t>Romana Vejrostová</t>
  </si>
  <si>
    <t>Květa Fúsková</t>
  </si>
  <si>
    <t>Pavlína Trojanová</t>
  </si>
  <si>
    <t>Ladislava Procházková</t>
  </si>
  <si>
    <t>Eva Mocíková</t>
  </si>
  <si>
    <t>Renata Pohlová</t>
  </si>
  <si>
    <t>Milada Barcalová</t>
  </si>
  <si>
    <t>MB</t>
  </si>
  <si>
    <t xml:space="preserve"> - Muži – B</t>
  </si>
  <si>
    <t>Tomáš Fúsek</t>
  </si>
  <si>
    <t>Zdeněk Vejrosta</t>
  </si>
  <si>
    <t>Vojtěch Šimek</t>
  </si>
  <si>
    <t>Luboš Přibyl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</si>
</sst>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:ss"/>
    <numFmt numFmtId="165" formatCode="0.0"/>
  </numFmts>
  <fonts count="4" x14ac:knownFonts="1">
    <font>
      <sz val="10"/>
      <name val="Arial"/>
      <family val="2"/>
      <charset val="238"/>
    </font>
    <font>
      <b/>
      <i/>
      <sz val="1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164" fontId="0" fillId="0" borderId="0" xfId="0" applyNumberFormat="1" applyFont="1"/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45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5"/>
  <sheetViews>
    <sheetView tabSelected="1" workbookViewId="0"/>
  </sheetViews>
  <sheetFormatPr defaultColWidth="11.5703125" defaultRowHeight="12.75" x14ac:dyDescent="0.2"/>
  <cols>
    <col min="1" max="1" width="7.28515625" style="1" customWidth="1"/>
    <col min="2" max="2" width="22.85546875" style="1" customWidth="1"/>
    <col min="3" max="3" width="7.42578125" style="1" customWidth="1"/>
    <col min="4" max="4" width="21" style="1" customWidth="1"/>
    <col min="5" max="16" width="4.5703125" style="1" customWidth="1"/>
    <col min="17" max="23" width="12.5703125" style="1" customWidth="1"/>
    <col min="24" max="24" width="8" style="1" customWidth="1"/>
    <col min="25" max="26" width="6.5703125" style="1" customWidth="1"/>
    <col min="27" max="16384" width="11.5703125" style="1"/>
  </cols>
  <sheetData>
    <row r="1" spans="1:27" ht="12.75" customHeight="1" x14ac:dyDescent="0.3">
      <c r="A1" s="2" t="s">
        <v>0</v>
      </c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12.75" customHeight="1" x14ac:dyDescent="0.2">
      <c r="A2" s="12" t="s">
        <v>2</v>
      </c>
      <c r="B2" s="12" t="s">
        <v>3</v>
      </c>
      <c r="C2" s="12" t="s">
        <v>4</v>
      </c>
      <c r="D2" s="12" t="s">
        <v>5</v>
      </c>
      <c r="E2" s="13" t="s">
        <v>6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2" t="s">
        <v>7</v>
      </c>
      <c r="R2" s="12" t="s">
        <v>8</v>
      </c>
      <c r="S2" s="12" t="s">
        <v>9</v>
      </c>
      <c r="T2" s="12" t="s">
        <v>10</v>
      </c>
      <c r="U2" s="12" t="s">
        <v>11</v>
      </c>
      <c r="V2" s="12" t="s">
        <v>12</v>
      </c>
      <c r="W2" s="12" t="s">
        <v>13</v>
      </c>
      <c r="X2" s="12" t="s">
        <v>14</v>
      </c>
      <c r="Y2" s="12" t="s">
        <v>15</v>
      </c>
      <c r="Z2" s="12" t="s">
        <v>16</v>
      </c>
      <c r="AA2" s="12" t="s">
        <v>17</v>
      </c>
    </row>
    <row r="3" spans="1:27" ht="25.5" x14ac:dyDescent="0.2">
      <c r="A3" s="12"/>
      <c r="B3" s="12"/>
      <c r="C3" s="12" t="s">
        <v>4</v>
      </c>
      <c r="D3" s="12"/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4" t="s">
        <v>25</v>
      </c>
      <c r="M3" s="4" t="s">
        <v>26</v>
      </c>
      <c r="N3" s="4" t="s">
        <v>27</v>
      </c>
      <c r="O3" s="4" t="s">
        <v>28</v>
      </c>
      <c r="P3" s="5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12.75" customHeight="1" x14ac:dyDescent="0.2">
      <c r="A4" s="14">
        <v>34</v>
      </c>
      <c r="B4" s="15" t="s">
        <v>29</v>
      </c>
      <c r="C4" s="14">
        <v>2008</v>
      </c>
      <c r="D4" s="15" t="s">
        <v>30</v>
      </c>
      <c r="E4" s="6" t="s">
        <v>31</v>
      </c>
      <c r="F4" s="6" t="s">
        <v>31</v>
      </c>
      <c r="G4" s="6" t="s">
        <v>31</v>
      </c>
      <c r="H4" s="6">
        <v>0</v>
      </c>
      <c r="I4" s="6">
        <v>0</v>
      </c>
      <c r="J4" s="6">
        <v>0</v>
      </c>
      <c r="K4" s="6">
        <v>0</v>
      </c>
      <c r="L4" s="6" t="s">
        <v>31</v>
      </c>
      <c r="M4" s="6">
        <v>4</v>
      </c>
      <c r="N4" s="6">
        <v>1</v>
      </c>
      <c r="O4" s="6">
        <v>1</v>
      </c>
      <c r="P4" s="7" t="s">
        <v>31</v>
      </c>
      <c r="Q4" s="16">
        <v>0.50416666666666665</v>
      </c>
      <c r="R4" s="16">
        <v>0.52170138888888895</v>
      </c>
      <c r="S4" s="17">
        <f>R4-Q4</f>
        <v>1.7534722222222299E-2</v>
      </c>
      <c r="T4" s="18">
        <f>TIME(0,0,SUM(E5:P5))</f>
        <v>0</v>
      </c>
      <c r="U4" s="17">
        <f>S4-T4</f>
        <v>1.7534722222222299E-2</v>
      </c>
      <c r="V4" s="19">
        <f>IF(COUNTIF(E4:P4,"=d.") =0,SUM(E4:P4),"d.")</f>
        <v>6</v>
      </c>
      <c r="W4" s="17">
        <f>IF(V4&lt;&gt;"d.",U4+TIME(0,V4,0),"d.")</f>
        <v>2.1701388888888964E-2</v>
      </c>
      <c r="X4" s="20">
        <v>1</v>
      </c>
      <c r="Y4" s="21">
        <f>ROUND(MAX(1*100*(2-W4/$W$4),0),1)</f>
        <v>100</v>
      </c>
      <c r="Z4" s="14"/>
      <c r="AA4" s="14"/>
    </row>
    <row r="5" spans="1:27" x14ac:dyDescent="0.2">
      <c r="A5" s="14"/>
      <c r="B5" s="15"/>
      <c r="C5" s="14"/>
      <c r="D5" s="15"/>
      <c r="E5" s="8" t="s">
        <v>31</v>
      </c>
      <c r="F5" s="8" t="s">
        <v>31</v>
      </c>
      <c r="G5" s="8" t="s">
        <v>31</v>
      </c>
      <c r="H5" s="8"/>
      <c r="I5" s="8"/>
      <c r="J5" s="8"/>
      <c r="K5" s="9"/>
      <c r="L5" s="8" t="s">
        <v>31</v>
      </c>
      <c r="M5" s="8" t="s">
        <v>31</v>
      </c>
      <c r="N5" s="8" t="s">
        <v>31</v>
      </c>
      <c r="O5" s="8" t="s">
        <v>31</v>
      </c>
      <c r="P5" s="8" t="s">
        <v>31</v>
      </c>
      <c r="Q5" s="16"/>
      <c r="R5" s="16"/>
      <c r="S5" s="16"/>
      <c r="T5" s="16"/>
      <c r="U5" s="16"/>
      <c r="V5" s="16"/>
      <c r="W5" s="16"/>
      <c r="X5" s="20"/>
      <c r="Y5" s="21"/>
      <c r="Z5" s="21"/>
      <c r="AA5" s="21"/>
    </row>
    <row r="6" spans="1:27" ht="12.75" customHeight="1" x14ac:dyDescent="0.2">
      <c r="A6" s="14">
        <v>28</v>
      </c>
      <c r="B6" s="15" t="s">
        <v>32</v>
      </c>
      <c r="C6" s="14">
        <v>2012</v>
      </c>
      <c r="D6" s="15" t="s">
        <v>33</v>
      </c>
      <c r="E6" s="6" t="s">
        <v>31</v>
      </c>
      <c r="F6" s="6" t="s">
        <v>31</v>
      </c>
      <c r="G6" s="6" t="s">
        <v>31</v>
      </c>
      <c r="H6" s="6">
        <v>0</v>
      </c>
      <c r="I6" s="6">
        <v>0</v>
      </c>
      <c r="J6" s="6">
        <v>2</v>
      </c>
      <c r="K6" s="6">
        <v>3</v>
      </c>
      <c r="L6" s="6" t="s">
        <v>31</v>
      </c>
      <c r="M6" s="6">
        <v>1</v>
      </c>
      <c r="N6" s="6">
        <v>1</v>
      </c>
      <c r="O6" s="6">
        <v>6</v>
      </c>
      <c r="P6" s="7" t="s">
        <v>31</v>
      </c>
      <c r="Q6" s="16">
        <v>0.49791666666666667</v>
      </c>
      <c r="R6" s="16">
        <v>0.52457175925925925</v>
      </c>
      <c r="S6" s="17">
        <f>R6-Q6</f>
        <v>2.6655092592592577E-2</v>
      </c>
      <c r="T6" s="18">
        <f>TIME(0,0,SUM(E7:P7))</f>
        <v>0</v>
      </c>
      <c r="U6" s="17">
        <f>S6-T6</f>
        <v>2.6655092592592577E-2</v>
      </c>
      <c r="V6" s="19">
        <f>IF(COUNTIF(E6:P6,"=d.") =0,SUM(E6:P6),"d.")</f>
        <v>13</v>
      </c>
      <c r="W6" s="17">
        <f>IF(V6&lt;&gt;"d.",U6+TIME(0,V6,0),"d.")</f>
        <v>3.5682870370370358E-2</v>
      </c>
      <c r="X6" s="20">
        <v>2</v>
      </c>
      <c r="Y6" s="21">
        <f>ROUND(MAX(1*100*(2-W6/$W$4),0),1)</f>
        <v>35.6</v>
      </c>
      <c r="Z6" s="14"/>
      <c r="AA6" s="14"/>
    </row>
    <row r="7" spans="1:27" x14ac:dyDescent="0.2">
      <c r="A7" s="14"/>
      <c r="B7" s="15" t="s">
        <v>34</v>
      </c>
      <c r="C7" s="14">
        <v>2009</v>
      </c>
      <c r="D7" s="15" t="s">
        <v>33</v>
      </c>
      <c r="E7" s="8" t="s">
        <v>31</v>
      </c>
      <c r="F7" s="8" t="s">
        <v>31</v>
      </c>
      <c r="G7" s="8" t="s">
        <v>31</v>
      </c>
      <c r="H7" s="8"/>
      <c r="I7" s="8"/>
      <c r="J7" s="8"/>
      <c r="K7" s="9"/>
      <c r="L7" s="8" t="s">
        <v>31</v>
      </c>
      <c r="M7" s="8" t="s">
        <v>31</v>
      </c>
      <c r="N7" s="8" t="s">
        <v>31</v>
      </c>
      <c r="O7" s="8" t="s">
        <v>31</v>
      </c>
      <c r="P7" s="8" t="s">
        <v>31</v>
      </c>
      <c r="Q7" s="16"/>
      <c r="R7" s="16"/>
      <c r="S7" s="16"/>
      <c r="T7" s="16"/>
      <c r="U7" s="16"/>
      <c r="V7" s="16"/>
      <c r="W7" s="16"/>
      <c r="X7" s="20"/>
      <c r="Y7" s="21"/>
      <c r="Z7" s="21"/>
      <c r="AA7" s="21"/>
    </row>
    <row r="8" spans="1:27" ht="12.75" customHeight="1" x14ac:dyDescent="0.2">
      <c r="A8" s="14">
        <v>88</v>
      </c>
      <c r="B8" s="15" t="s">
        <v>35</v>
      </c>
      <c r="C8" s="14">
        <v>2009</v>
      </c>
      <c r="D8" s="15" t="s">
        <v>36</v>
      </c>
      <c r="E8" s="6" t="s">
        <v>31</v>
      </c>
      <c r="F8" s="6" t="s">
        <v>31</v>
      </c>
      <c r="G8" s="6" t="s">
        <v>31</v>
      </c>
      <c r="H8" s="6">
        <v>0</v>
      </c>
      <c r="I8" s="6">
        <v>0</v>
      </c>
      <c r="J8" s="6">
        <v>2</v>
      </c>
      <c r="K8" s="6">
        <v>3</v>
      </c>
      <c r="L8" s="6" t="s">
        <v>31</v>
      </c>
      <c r="M8" s="6">
        <v>5</v>
      </c>
      <c r="N8" s="6">
        <v>3</v>
      </c>
      <c r="O8" s="6">
        <v>6</v>
      </c>
      <c r="P8" s="7" t="s">
        <v>31</v>
      </c>
      <c r="Q8" s="16">
        <v>0.52187500000000009</v>
      </c>
      <c r="R8" s="16">
        <v>0.54768518518518516</v>
      </c>
      <c r="S8" s="17">
        <f>R8-Q8</f>
        <v>2.5810185185185075E-2</v>
      </c>
      <c r="T8" s="18">
        <f>TIME(0,0,SUM(E9:P9))</f>
        <v>0</v>
      </c>
      <c r="U8" s="17">
        <f>S8-T8</f>
        <v>2.5810185185185075E-2</v>
      </c>
      <c r="V8" s="19">
        <f>IF(COUNTIF(E8:P8,"=d.") =0,SUM(E8:P8),"d.")</f>
        <v>19</v>
      </c>
      <c r="W8" s="17">
        <f>IF(V8&lt;&gt;"d.",U8+TIME(0,V8,0),"d.")</f>
        <v>3.9004629629629521E-2</v>
      </c>
      <c r="X8" s="20">
        <v>3</v>
      </c>
      <c r="Y8" s="21">
        <f>ROUND(MAX(1*100*(2-W8/$W$4),0),1)</f>
        <v>20.3</v>
      </c>
      <c r="Z8" s="14"/>
      <c r="AA8" s="14"/>
    </row>
    <row r="9" spans="1:27" x14ac:dyDescent="0.2">
      <c r="A9" s="14"/>
      <c r="B9" s="15" t="s">
        <v>34</v>
      </c>
      <c r="C9" s="14">
        <v>2009</v>
      </c>
      <c r="D9" s="15" t="s">
        <v>33</v>
      </c>
      <c r="E9" s="8" t="s">
        <v>31</v>
      </c>
      <c r="F9" s="8" t="s">
        <v>31</v>
      </c>
      <c r="G9" s="8" t="s">
        <v>31</v>
      </c>
      <c r="H9" s="8"/>
      <c r="I9" s="8"/>
      <c r="J9" s="8"/>
      <c r="K9" s="9"/>
      <c r="L9" s="8" t="s">
        <v>31</v>
      </c>
      <c r="M9" s="8" t="s">
        <v>31</v>
      </c>
      <c r="N9" s="8" t="s">
        <v>31</v>
      </c>
      <c r="O9" s="8" t="s">
        <v>31</v>
      </c>
      <c r="P9" s="8" t="s">
        <v>31</v>
      </c>
      <c r="Q9" s="16"/>
      <c r="R9" s="16"/>
      <c r="S9" s="16"/>
      <c r="T9" s="16"/>
      <c r="U9" s="16"/>
      <c r="V9" s="16"/>
      <c r="W9" s="16"/>
      <c r="X9" s="20"/>
      <c r="Y9" s="21"/>
      <c r="Z9" s="21"/>
      <c r="AA9" s="21"/>
    </row>
    <row r="10" spans="1:27" ht="12.75" customHeight="1" x14ac:dyDescent="0.2">
      <c r="A10" s="14">
        <v>87</v>
      </c>
      <c r="B10" s="15" t="s">
        <v>37</v>
      </c>
      <c r="C10" s="14">
        <v>2006</v>
      </c>
      <c r="D10" s="15" t="s">
        <v>30</v>
      </c>
      <c r="E10" s="6" t="s">
        <v>31</v>
      </c>
      <c r="F10" s="6" t="s">
        <v>31</v>
      </c>
      <c r="G10" s="6" t="s">
        <v>31</v>
      </c>
      <c r="H10" s="6">
        <v>1</v>
      </c>
      <c r="I10" s="6">
        <v>0</v>
      </c>
      <c r="J10" s="6">
        <v>2</v>
      </c>
      <c r="K10" s="6">
        <v>3</v>
      </c>
      <c r="L10" s="6" t="s">
        <v>31</v>
      </c>
      <c r="M10" s="6">
        <v>8</v>
      </c>
      <c r="N10" s="6">
        <v>2</v>
      </c>
      <c r="O10" s="6">
        <v>8</v>
      </c>
      <c r="P10" s="7" t="s">
        <v>31</v>
      </c>
      <c r="Q10" s="16">
        <v>0.52187500000000009</v>
      </c>
      <c r="R10" s="16">
        <v>0.54775462962962962</v>
      </c>
      <c r="S10" s="17">
        <f>R10-Q10</f>
        <v>2.587962962962953E-2</v>
      </c>
      <c r="T10" s="18">
        <f>TIME(0,0,SUM(E11:P11))</f>
        <v>0</v>
      </c>
      <c r="U10" s="17">
        <f>S10-T10</f>
        <v>2.587962962962953E-2</v>
      </c>
      <c r="V10" s="19">
        <f>IF(COUNTIF(E10:P10,"=d.") =0,SUM(E10:P10),"d.")</f>
        <v>24</v>
      </c>
      <c r="W10" s="17">
        <f>IF(V10&lt;&gt;"d.",U10+TIME(0,V10,0),"d.")</f>
        <v>4.2546296296296193E-2</v>
      </c>
      <c r="X10" s="20">
        <v>4</v>
      </c>
      <c r="Y10" s="21">
        <f>ROUND(MAX(1*100*(2-W10/$W$4),0),1)</f>
        <v>3.9</v>
      </c>
      <c r="Z10" s="14"/>
      <c r="AA10" s="14"/>
    </row>
    <row r="11" spans="1:27" x14ac:dyDescent="0.2">
      <c r="A11" s="14"/>
      <c r="B11" s="15"/>
      <c r="C11" s="14"/>
      <c r="D11" s="15" t="s">
        <v>33</v>
      </c>
      <c r="E11" s="8" t="s">
        <v>31</v>
      </c>
      <c r="F11" s="8" t="s">
        <v>31</v>
      </c>
      <c r="G11" s="8" t="s">
        <v>31</v>
      </c>
      <c r="H11" s="8"/>
      <c r="I11" s="8"/>
      <c r="J11" s="8"/>
      <c r="K11" s="9"/>
      <c r="L11" s="8" t="s">
        <v>31</v>
      </c>
      <c r="M11" s="8" t="s">
        <v>31</v>
      </c>
      <c r="N11" s="8" t="s">
        <v>31</v>
      </c>
      <c r="O11" s="8" t="s">
        <v>31</v>
      </c>
      <c r="P11" s="8" t="s">
        <v>31</v>
      </c>
      <c r="Q11" s="16"/>
      <c r="R11" s="16"/>
      <c r="S11" s="16"/>
      <c r="T11" s="16"/>
      <c r="U11" s="16"/>
      <c r="V11" s="16"/>
      <c r="W11" s="16"/>
      <c r="X11" s="20"/>
      <c r="Y11" s="21"/>
      <c r="Z11" s="21"/>
      <c r="AA11" s="21"/>
    </row>
    <row r="12" spans="1:27" ht="12.75" customHeight="1" x14ac:dyDescent="0.2">
      <c r="A12" s="14">
        <v>48</v>
      </c>
      <c r="B12" s="15" t="s">
        <v>38</v>
      </c>
      <c r="C12" s="14">
        <v>2012</v>
      </c>
      <c r="D12" s="15" t="s">
        <v>33</v>
      </c>
      <c r="E12" s="6" t="s">
        <v>31</v>
      </c>
      <c r="F12" s="6" t="s">
        <v>31</v>
      </c>
      <c r="G12" s="6" t="s">
        <v>31</v>
      </c>
      <c r="H12" s="6">
        <v>0</v>
      </c>
      <c r="I12" s="6">
        <v>0</v>
      </c>
      <c r="J12" s="6">
        <v>0</v>
      </c>
      <c r="K12" s="6">
        <v>3</v>
      </c>
      <c r="L12" s="6" t="s">
        <v>31</v>
      </c>
      <c r="M12" s="6">
        <v>1</v>
      </c>
      <c r="N12" s="6">
        <v>0</v>
      </c>
      <c r="O12" s="6">
        <v>0</v>
      </c>
      <c r="P12" s="7" t="s">
        <v>31</v>
      </c>
      <c r="Q12" s="16">
        <v>0.51666666666666672</v>
      </c>
      <c r="R12" s="16">
        <v>0.55950231481481483</v>
      </c>
      <c r="S12" s="17">
        <f>R12-Q12</f>
        <v>4.2835648148148109E-2</v>
      </c>
      <c r="T12" s="18">
        <f>TIME(0,0,SUM(E13:P13))</f>
        <v>0</v>
      </c>
      <c r="U12" s="17">
        <f>S12-T12</f>
        <v>4.2835648148148109E-2</v>
      </c>
      <c r="V12" s="19">
        <f>IF(COUNTIF(E12:P12,"=d.") =0,SUM(E12:P12),"d.")</f>
        <v>4</v>
      </c>
      <c r="W12" s="17">
        <f>IF(V12&lt;&gt;"d.",U12+TIME(0,V12,0),"d.")</f>
        <v>4.5613425925925884E-2</v>
      </c>
      <c r="X12" s="20">
        <v>5</v>
      </c>
      <c r="Y12" s="21">
        <f>ROUND(MAX(1*100*(2-W12/$W$4),0),1)</f>
        <v>0</v>
      </c>
      <c r="Z12" s="14"/>
      <c r="AA12" s="14"/>
    </row>
    <row r="13" spans="1:27" x14ac:dyDescent="0.2">
      <c r="A13" s="14"/>
      <c r="B13" s="15" t="s">
        <v>34</v>
      </c>
      <c r="C13" s="14">
        <v>2009</v>
      </c>
      <c r="D13" s="15" t="s">
        <v>33</v>
      </c>
      <c r="E13" s="8" t="s">
        <v>31</v>
      </c>
      <c r="F13" s="8" t="s">
        <v>31</v>
      </c>
      <c r="G13" s="8" t="s">
        <v>31</v>
      </c>
      <c r="H13" s="8"/>
      <c r="I13" s="8"/>
      <c r="J13" s="8"/>
      <c r="K13" s="9"/>
      <c r="L13" s="8" t="s">
        <v>31</v>
      </c>
      <c r="M13" s="8" t="s">
        <v>31</v>
      </c>
      <c r="N13" s="8" t="s">
        <v>31</v>
      </c>
      <c r="O13" s="8" t="s">
        <v>31</v>
      </c>
      <c r="P13" s="8" t="s">
        <v>31</v>
      </c>
      <c r="Q13" s="16"/>
      <c r="R13" s="16"/>
      <c r="S13" s="16"/>
      <c r="T13" s="16"/>
      <c r="U13" s="16"/>
      <c r="V13" s="16"/>
      <c r="W13" s="16"/>
      <c r="X13" s="20"/>
      <c r="Y13" s="21"/>
      <c r="Z13" s="21"/>
      <c r="AA13" s="21"/>
    </row>
    <row r="17" spans="1:27" ht="12.75" customHeight="1" x14ac:dyDescent="0.3">
      <c r="A17" s="2" t="s">
        <v>25</v>
      </c>
      <c r="B17" s="11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2.75" customHeight="1" x14ac:dyDescent="0.2">
      <c r="A18" s="12" t="s">
        <v>2</v>
      </c>
      <c r="B18" s="12" t="s">
        <v>3</v>
      </c>
      <c r="C18" s="12" t="s">
        <v>4</v>
      </c>
      <c r="D18" s="12" t="s">
        <v>5</v>
      </c>
      <c r="E18" s="13" t="s">
        <v>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2" t="s">
        <v>7</v>
      </c>
      <c r="R18" s="12" t="s">
        <v>8</v>
      </c>
      <c r="S18" s="12" t="s">
        <v>9</v>
      </c>
      <c r="T18" s="12" t="s">
        <v>10</v>
      </c>
      <c r="U18" s="12" t="s">
        <v>11</v>
      </c>
      <c r="V18" s="12" t="s">
        <v>12</v>
      </c>
      <c r="W18" s="12" t="s">
        <v>13</v>
      </c>
      <c r="X18" s="12" t="s">
        <v>14</v>
      </c>
      <c r="Y18" s="12" t="s">
        <v>15</v>
      </c>
      <c r="Z18" s="12" t="s">
        <v>16</v>
      </c>
      <c r="AA18" s="12" t="s">
        <v>17</v>
      </c>
    </row>
    <row r="19" spans="1:27" ht="25.5" x14ac:dyDescent="0.2">
      <c r="A19" s="12"/>
      <c r="B19" s="12"/>
      <c r="C19" s="12" t="s">
        <v>4</v>
      </c>
      <c r="D19" s="12"/>
      <c r="E19" s="4" t="s">
        <v>18</v>
      </c>
      <c r="F19" s="4" t="s">
        <v>19</v>
      </c>
      <c r="G19" s="4" t="s">
        <v>20</v>
      </c>
      <c r="H19" s="4" t="s">
        <v>21</v>
      </c>
      <c r="I19" s="4" t="s">
        <v>22</v>
      </c>
      <c r="J19" s="4" t="s">
        <v>23</v>
      </c>
      <c r="K19" s="4" t="s">
        <v>24</v>
      </c>
      <c r="L19" s="4" t="s">
        <v>25</v>
      </c>
      <c r="M19" s="4" t="s">
        <v>26</v>
      </c>
      <c r="N19" s="4" t="s">
        <v>27</v>
      </c>
      <c r="O19" s="4" t="s">
        <v>28</v>
      </c>
      <c r="P19" s="5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1" spans="1:27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3" spans="1:27" ht="12.75" customHeight="1" x14ac:dyDescent="0.2">
      <c r="A23" s="3" t="s">
        <v>40</v>
      </c>
      <c r="B23" s="11" t="s">
        <v>41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2.75" customHeight="1" x14ac:dyDescent="0.2">
      <c r="A24" s="12" t="s">
        <v>2</v>
      </c>
      <c r="B24" s="12" t="s">
        <v>3</v>
      </c>
      <c r="C24" s="12" t="s">
        <v>4</v>
      </c>
      <c r="D24" s="12" t="s">
        <v>5</v>
      </c>
      <c r="E24" s="13" t="s">
        <v>6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2" t="s">
        <v>7</v>
      </c>
      <c r="R24" s="12" t="s">
        <v>8</v>
      </c>
      <c r="S24" s="12" t="s">
        <v>9</v>
      </c>
      <c r="T24" s="12" t="s">
        <v>10</v>
      </c>
      <c r="U24" s="12" t="s">
        <v>11</v>
      </c>
      <c r="V24" s="12" t="s">
        <v>12</v>
      </c>
      <c r="W24" s="12" t="s">
        <v>13</v>
      </c>
      <c r="X24" s="12" t="s">
        <v>14</v>
      </c>
      <c r="Y24" s="12" t="s">
        <v>15</v>
      </c>
      <c r="Z24" s="12" t="s">
        <v>16</v>
      </c>
      <c r="AA24" s="12" t="s">
        <v>17</v>
      </c>
    </row>
    <row r="25" spans="1:27" ht="25.5" x14ac:dyDescent="0.2">
      <c r="A25" s="12"/>
      <c r="B25" s="12"/>
      <c r="C25" s="12" t="s">
        <v>4</v>
      </c>
      <c r="D25" s="12"/>
      <c r="E25" s="4" t="s">
        <v>18</v>
      </c>
      <c r="F25" s="4" t="s">
        <v>19</v>
      </c>
      <c r="G25" s="4" t="s">
        <v>20</v>
      </c>
      <c r="H25" s="4" t="s">
        <v>21</v>
      </c>
      <c r="I25" s="4" t="s">
        <v>22</v>
      </c>
      <c r="J25" s="4" t="s">
        <v>23</v>
      </c>
      <c r="K25" s="4" t="s">
        <v>24</v>
      </c>
      <c r="L25" s="4" t="s">
        <v>25</v>
      </c>
      <c r="M25" s="4" t="s">
        <v>26</v>
      </c>
      <c r="N25" s="4" t="s">
        <v>27</v>
      </c>
      <c r="O25" s="4" t="s">
        <v>28</v>
      </c>
      <c r="P25" s="5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.75" customHeight="1" x14ac:dyDescent="0.2">
      <c r="A26" s="14">
        <v>45</v>
      </c>
      <c r="B26" s="15" t="s">
        <v>42</v>
      </c>
      <c r="C26" s="14">
        <v>2006</v>
      </c>
      <c r="D26" s="15" t="s">
        <v>33</v>
      </c>
      <c r="E26" s="6" t="s">
        <v>31</v>
      </c>
      <c r="F26" s="6" t="s">
        <v>31</v>
      </c>
      <c r="G26" s="6" t="s">
        <v>31</v>
      </c>
      <c r="H26" s="6">
        <v>0</v>
      </c>
      <c r="I26" s="6">
        <v>0</v>
      </c>
      <c r="J26" s="6">
        <v>0</v>
      </c>
      <c r="K26" s="6">
        <v>0</v>
      </c>
      <c r="L26" s="6" t="s">
        <v>31</v>
      </c>
      <c r="M26" s="6">
        <v>1</v>
      </c>
      <c r="N26" s="6">
        <v>1</v>
      </c>
      <c r="O26" s="6">
        <v>0</v>
      </c>
      <c r="P26" s="7" t="s">
        <v>31</v>
      </c>
      <c r="Q26" s="16">
        <v>0.51354166666666667</v>
      </c>
      <c r="R26" s="16">
        <v>0.52716435185185184</v>
      </c>
      <c r="S26" s="17">
        <f>R26-Q26</f>
        <v>1.3622685185185168E-2</v>
      </c>
      <c r="T26" s="18">
        <f>TIME(0,0,SUM(E27:P27))</f>
        <v>0</v>
      </c>
      <c r="U26" s="17">
        <f>S26-T26</f>
        <v>1.3622685185185168E-2</v>
      </c>
      <c r="V26" s="19">
        <f>IF(COUNTIF(E26:P26,"=d.") =0,SUM(E26:P26),"d.")</f>
        <v>2</v>
      </c>
      <c r="W26" s="17">
        <f>IF(V26&lt;&gt;"d.",U26+TIME(0,V26,0),"d.")</f>
        <v>1.5011574074074057E-2</v>
      </c>
      <c r="X26" s="20">
        <v>1</v>
      </c>
      <c r="Y26" s="21">
        <f>ROUND(MAX(1*100*(2-W26/$W$26),0),1)</f>
        <v>100</v>
      </c>
      <c r="Z26" s="14" t="s">
        <v>43</v>
      </c>
      <c r="AA26" s="22" t="s">
        <v>25</v>
      </c>
    </row>
    <row r="27" spans="1:27" x14ac:dyDescent="0.2">
      <c r="A27" s="14"/>
      <c r="B27" s="15"/>
      <c r="C27" s="14"/>
      <c r="D27" s="15"/>
      <c r="E27" s="8" t="s">
        <v>31</v>
      </c>
      <c r="F27" s="8" t="s">
        <v>31</v>
      </c>
      <c r="G27" s="8" t="s">
        <v>31</v>
      </c>
      <c r="H27" s="8"/>
      <c r="I27" s="8"/>
      <c r="J27" s="8"/>
      <c r="K27" s="9"/>
      <c r="L27" s="8" t="s">
        <v>31</v>
      </c>
      <c r="M27" s="8" t="s">
        <v>31</v>
      </c>
      <c r="N27" s="8" t="s">
        <v>31</v>
      </c>
      <c r="O27" s="8" t="s">
        <v>31</v>
      </c>
      <c r="P27" s="8" t="s">
        <v>31</v>
      </c>
      <c r="Q27" s="16"/>
      <c r="R27" s="16"/>
      <c r="S27" s="16"/>
      <c r="T27" s="16"/>
      <c r="U27" s="16"/>
      <c r="V27" s="16"/>
      <c r="W27" s="16"/>
      <c r="X27" s="20"/>
      <c r="Y27" s="21"/>
      <c r="Z27" s="21"/>
      <c r="AA27" s="22"/>
    </row>
    <row r="28" spans="1:27" ht="12.75" customHeight="1" x14ac:dyDescent="0.2">
      <c r="A28" s="14">
        <v>39</v>
      </c>
      <c r="B28" s="15" t="s">
        <v>44</v>
      </c>
      <c r="C28" s="14">
        <v>2006</v>
      </c>
      <c r="D28" s="15" t="s">
        <v>33</v>
      </c>
      <c r="E28" s="6" t="s">
        <v>31</v>
      </c>
      <c r="F28" s="6" t="s">
        <v>31</v>
      </c>
      <c r="G28" s="6" t="s">
        <v>31</v>
      </c>
      <c r="H28" s="6">
        <v>0</v>
      </c>
      <c r="I28" s="6">
        <v>0</v>
      </c>
      <c r="J28" s="6">
        <v>0</v>
      </c>
      <c r="K28" s="6">
        <v>3</v>
      </c>
      <c r="L28" s="6" t="s">
        <v>31</v>
      </c>
      <c r="M28" s="6">
        <v>0</v>
      </c>
      <c r="N28" s="6">
        <v>1</v>
      </c>
      <c r="O28" s="6">
        <v>0</v>
      </c>
      <c r="P28" s="7" t="s">
        <v>31</v>
      </c>
      <c r="Q28" s="16">
        <v>0.50694444444444442</v>
      </c>
      <c r="R28" s="16">
        <v>0.52329861111111109</v>
      </c>
      <c r="S28" s="17">
        <f>R28-Q28</f>
        <v>1.635416666666667E-2</v>
      </c>
      <c r="T28" s="18">
        <f>TIME(0,0,SUM(E29:P29))</f>
        <v>0</v>
      </c>
      <c r="U28" s="17">
        <f>S28-T28</f>
        <v>1.635416666666667E-2</v>
      </c>
      <c r="V28" s="19">
        <f>IF(COUNTIF(E28:P28,"=d.") =0,SUM(E28:P28),"d.")</f>
        <v>4</v>
      </c>
      <c r="W28" s="17">
        <f>IF(V28&lt;&gt;"d.",U28+TIME(0,V28,0),"d.")</f>
        <v>1.9131944444444448E-2</v>
      </c>
      <c r="X28" s="20">
        <v>2</v>
      </c>
      <c r="Y28" s="21">
        <f>ROUND(MAX(1*100*(2-W28/$W$26),0),1)</f>
        <v>72.599999999999994</v>
      </c>
      <c r="Z28" s="14"/>
      <c r="AA28" s="22" t="s">
        <v>25</v>
      </c>
    </row>
    <row r="29" spans="1:27" x14ac:dyDescent="0.2">
      <c r="A29" s="14"/>
      <c r="B29" s="15"/>
      <c r="C29" s="14"/>
      <c r="D29" s="15"/>
      <c r="E29" s="8" t="s">
        <v>31</v>
      </c>
      <c r="F29" s="8" t="s">
        <v>31</v>
      </c>
      <c r="G29" s="8" t="s">
        <v>31</v>
      </c>
      <c r="H29" s="8"/>
      <c r="I29" s="8"/>
      <c r="J29" s="8"/>
      <c r="K29" s="9"/>
      <c r="L29" s="8" t="s">
        <v>31</v>
      </c>
      <c r="M29" s="8" t="s">
        <v>31</v>
      </c>
      <c r="N29" s="8" t="s">
        <v>31</v>
      </c>
      <c r="O29" s="8" t="s">
        <v>31</v>
      </c>
      <c r="P29" s="8" t="s">
        <v>31</v>
      </c>
      <c r="Q29" s="16"/>
      <c r="R29" s="16"/>
      <c r="S29" s="16"/>
      <c r="T29" s="16"/>
      <c r="U29" s="16"/>
      <c r="V29" s="16"/>
      <c r="W29" s="16"/>
      <c r="X29" s="20"/>
      <c r="Y29" s="21"/>
      <c r="Z29" s="21"/>
      <c r="AA29" s="22"/>
    </row>
    <row r="30" spans="1:27" ht="12.75" customHeight="1" x14ac:dyDescent="0.2">
      <c r="A30" s="14">
        <v>22</v>
      </c>
      <c r="B30" s="15" t="s">
        <v>45</v>
      </c>
      <c r="C30" s="14">
        <v>2007</v>
      </c>
      <c r="D30" s="15" t="s">
        <v>33</v>
      </c>
      <c r="E30" s="6" t="s">
        <v>31</v>
      </c>
      <c r="F30" s="6" t="s">
        <v>31</v>
      </c>
      <c r="G30" s="6" t="s">
        <v>31</v>
      </c>
      <c r="H30" s="6">
        <v>1</v>
      </c>
      <c r="I30" s="6">
        <v>0</v>
      </c>
      <c r="J30" s="6">
        <v>0</v>
      </c>
      <c r="K30" s="6">
        <v>3</v>
      </c>
      <c r="L30" s="6" t="s">
        <v>31</v>
      </c>
      <c r="M30" s="6">
        <v>5</v>
      </c>
      <c r="N30" s="6">
        <v>4</v>
      </c>
      <c r="O30" s="6">
        <v>9</v>
      </c>
      <c r="P30" s="7" t="s">
        <v>31</v>
      </c>
      <c r="Q30" s="16">
        <v>0.49166666666666664</v>
      </c>
      <c r="R30" s="16">
        <v>0.50785879629629627</v>
      </c>
      <c r="S30" s="17">
        <f>R30-Q30</f>
        <v>1.6192129629629626E-2</v>
      </c>
      <c r="T30" s="18">
        <f>TIME(0,0,SUM(E31:P31))</f>
        <v>0</v>
      </c>
      <c r="U30" s="17">
        <f>S30-T30</f>
        <v>1.6192129629629626E-2</v>
      </c>
      <c r="V30" s="19">
        <f>IF(COUNTIF(E30:P30,"=d.") =0,SUM(E30:P30),"d.")</f>
        <v>22</v>
      </c>
      <c r="W30" s="17">
        <f>IF(V30&lt;&gt;"d.",U30+TIME(0,V30,0),"d.")</f>
        <v>3.1469907407407405E-2</v>
      </c>
      <c r="X30" s="20">
        <v>3</v>
      </c>
      <c r="Y30" s="21">
        <f>ROUND(MAX(1*100*(2-W30/$W$26),0),1)</f>
        <v>0</v>
      </c>
      <c r="Z30" s="14"/>
      <c r="AA30" s="22" t="s">
        <v>25</v>
      </c>
    </row>
    <row r="31" spans="1:27" x14ac:dyDescent="0.2">
      <c r="A31" s="14"/>
      <c r="B31" s="15"/>
      <c r="C31" s="14"/>
      <c r="D31" s="15"/>
      <c r="E31" s="8" t="s">
        <v>31</v>
      </c>
      <c r="F31" s="8" t="s">
        <v>31</v>
      </c>
      <c r="G31" s="8" t="s">
        <v>31</v>
      </c>
      <c r="H31" s="8"/>
      <c r="I31" s="8"/>
      <c r="J31" s="8"/>
      <c r="K31" s="9"/>
      <c r="L31" s="8" t="s">
        <v>31</v>
      </c>
      <c r="M31" s="8" t="s">
        <v>31</v>
      </c>
      <c r="N31" s="8" t="s">
        <v>31</v>
      </c>
      <c r="O31" s="8" t="s">
        <v>31</v>
      </c>
      <c r="P31" s="8" t="s">
        <v>31</v>
      </c>
      <c r="Q31" s="16"/>
      <c r="R31" s="16"/>
      <c r="S31" s="16"/>
      <c r="T31" s="16"/>
      <c r="U31" s="16"/>
      <c r="V31" s="16"/>
      <c r="W31" s="16"/>
      <c r="X31" s="20"/>
      <c r="Y31" s="21"/>
      <c r="Z31" s="21"/>
      <c r="AA31" s="22"/>
    </row>
    <row r="32" spans="1:27" ht="12.75" customHeight="1" x14ac:dyDescent="0.2">
      <c r="A32" s="14">
        <v>25</v>
      </c>
      <c r="B32" s="15" t="s">
        <v>46</v>
      </c>
      <c r="C32" s="14">
        <v>2007</v>
      </c>
      <c r="D32" s="15" t="s">
        <v>47</v>
      </c>
      <c r="E32" s="6" t="s">
        <v>31</v>
      </c>
      <c r="F32" s="6" t="s">
        <v>31</v>
      </c>
      <c r="G32" s="6" t="s">
        <v>31</v>
      </c>
      <c r="H32" s="6">
        <v>1</v>
      </c>
      <c r="I32" s="6">
        <v>0</v>
      </c>
      <c r="J32" s="6">
        <v>0</v>
      </c>
      <c r="K32" s="6">
        <v>1</v>
      </c>
      <c r="L32" s="6" t="s">
        <v>31</v>
      </c>
      <c r="M32" s="6">
        <v>4</v>
      </c>
      <c r="N32" s="6">
        <v>2</v>
      </c>
      <c r="O32" s="6">
        <v>10</v>
      </c>
      <c r="P32" s="7" t="s">
        <v>31</v>
      </c>
      <c r="Q32" s="16">
        <v>0.49479166666666663</v>
      </c>
      <c r="R32" s="16">
        <v>0.51377314814814812</v>
      </c>
      <c r="S32" s="17">
        <f>R32-Q32</f>
        <v>1.8981481481481488E-2</v>
      </c>
      <c r="T32" s="18">
        <f>TIME(0,0,SUM(E33:P33))</f>
        <v>0</v>
      </c>
      <c r="U32" s="17">
        <f>S32-T32</f>
        <v>1.8981481481481488E-2</v>
      </c>
      <c r="V32" s="19">
        <f>IF(COUNTIF(E32:P32,"=d.") =0,SUM(E32:P32),"d.")</f>
        <v>18</v>
      </c>
      <c r="W32" s="17">
        <f>IF(V32&lt;&gt;"d.",U32+TIME(0,V32,0),"d.")</f>
        <v>3.1481481481481485E-2</v>
      </c>
      <c r="X32" s="20">
        <v>4</v>
      </c>
      <c r="Y32" s="21"/>
      <c r="Z32" s="14"/>
      <c r="AA32" s="14"/>
    </row>
    <row r="33" spans="1:27" x14ac:dyDescent="0.2">
      <c r="A33" s="14"/>
      <c r="B33" s="15"/>
      <c r="C33" s="14"/>
      <c r="D33" s="15"/>
      <c r="E33" s="8" t="s">
        <v>31</v>
      </c>
      <c r="F33" s="8" t="s">
        <v>31</v>
      </c>
      <c r="G33" s="8" t="s">
        <v>31</v>
      </c>
      <c r="H33" s="8"/>
      <c r="I33" s="8"/>
      <c r="J33" s="8"/>
      <c r="K33" s="9"/>
      <c r="L33" s="8" t="s">
        <v>31</v>
      </c>
      <c r="M33" s="8" t="s">
        <v>31</v>
      </c>
      <c r="N33" s="8" t="s">
        <v>31</v>
      </c>
      <c r="O33" s="8" t="s">
        <v>31</v>
      </c>
      <c r="P33" s="8" t="s">
        <v>31</v>
      </c>
      <c r="Q33" s="16"/>
      <c r="R33" s="16"/>
      <c r="S33" s="16"/>
      <c r="T33" s="16"/>
      <c r="U33" s="16"/>
      <c r="V33" s="16"/>
      <c r="W33" s="16"/>
      <c r="X33" s="20"/>
      <c r="Y33" s="21"/>
      <c r="Z33" s="21"/>
      <c r="AA33" s="21"/>
    </row>
    <row r="34" spans="1:27" ht="12.75" customHeight="1" x14ac:dyDescent="0.2">
      <c r="A34" s="14">
        <v>31</v>
      </c>
      <c r="B34" s="15" t="s">
        <v>34</v>
      </c>
      <c r="C34" s="14">
        <v>2009</v>
      </c>
      <c r="D34" s="15" t="s">
        <v>33</v>
      </c>
      <c r="E34" s="6" t="s">
        <v>31</v>
      </c>
      <c r="F34" s="6" t="s">
        <v>31</v>
      </c>
      <c r="G34" s="6" t="s">
        <v>31</v>
      </c>
      <c r="H34" s="6">
        <v>1</v>
      </c>
      <c r="I34" s="6">
        <v>0</v>
      </c>
      <c r="J34" s="6">
        <v>0</v>
      </c>
      <c r="K34" s="6">
        <v>3</v>
      </c>
      <c r="L34" s="6" t="s">
        <v>31</v>
      </c>
      <c r="M34" s="6">
        <v>8</v>
      </c>
      <c r="N34" s="6">
        <v>4</v>
      </c>
      <c r="O34" s="6">
        <v>12</v>
      </c>
      <c r="P34" s="7" t="s">
        <v>31</v>
      </c>
      <c r="Q34" s="16">
        <v>0.50104166666666672</v>
      </c>
      <c r="R34" s="16">
        <v>0.51870370370370378</v>
      </c>
      <c r="S34" s="17">
        <f>R34-Q34</f>
        <v>1.7662037037037059E-2</v>
      </c>
      <c r="T34" s="18">
        <f>TIME(0,0,SUM(E35:P35))</f>
        <v>0</v>
      </c>
      <c r="U34" s="17">
        <f>S34-T34</f>
        <v>1.7662037037037059E-2</v>
      </c>
      <c r="V34" s="19">
        <f>IF(COUNTIF(E34:P34,"=d.") =0,SUM(E34:P34),"d.")</f>
        <v>28</v>
      </c>
      <c r="W34" s="17">
        <f>IF(V34&lt;&gt;"d.",U34+TIME(0,V34,0),"d.")</f>
        <v>3.7106481481481504E-2</v>
      </c>
      <c r="X34" s="20">
        <v>5</v>
      </c>
      <c r="Y34" s="21">
        <f>ROUND(MAX(1*100*(2-W34/$W$26),0),1)</f>
        <v>0</v>
      </c>
      <c r="Z34" s="14"/>
      <c r="AA34" s="14"/>
    </row>
    <row r="35" spans="1:27" x14ac:dyDescent="0.2">
      <c r="A35" s="14"/>
      <c r="B35" s="15"/>
      <c r="C35" s="14"/>
      <c r="D35" s="15"/>
      <c r="E35" s="8" t="s">
        <v>31</v>
      </c>
      <c r="F35" s="8" t="s">
        <v>31</v>
      </c>
      <c r="G35" s="8" t="s">
        <v>31</v>
      </c>
      <c r="H35" s="8"/>
      <c r="I35" s="8"/>
      <c r="J35" s="8"/>
      <c r="K35" s="9"/>
      <c r="L35" s="8" t="s">
        <v>31</v>
      </c>
      <c r="M35" s="8" t="s">
        <v>31</v>
      </c>
      <c r="N35" s="8" t="s">
        <v>31</v>
      </c>
      <c r="O35" s="8" t="s">
        <v>31</v>
      </c>
      <c r="P35" s="8" t="s">
        <v>31</v>
      </c>
      <c r="Q35" s="16"/>
      <c r="R35" s="16"/>
      <c r="S35" s="16"/>
      <c r="T35" s="16"/>
      <c r="U35" s="16"/>
      <c r="V35" s="16"/>
      <c r="W35" s="16"/>
      <c r="X35" s="20"/>
      <c r="Y35" s="21"/>
      <c r="Z35" s="21"/>
      <c r="AA35" s="21"/>
    </row>
    <row r="36" spans="1:27" ht="12.75" customHeight="1" x14ac:dyDescent="0.2">
      <c r="A36" s="14">
        <v>85</v>
      </c>
      <c r="B36" s="15" t="s">
        <v>48</v>
      </c>
      <c r="C36" s="14">
        <v>2007</v>
      </c>
      <c r="D36" s="15" t="s">
        <v>33</v>
      </c>
      <c r="E36" s="6" t="s">
        <v>31</v>
      </c>
      <c r="F36" s="6" t="s">
        <v>31</v>
      </c>
      <c r="G36" s="6" t="s">
        <v>31</v>
      </c>
      <c r="H36" s="6">
        <v>0</v>
      </c>
      <c r="I36" s="6">
        <v>0</v>
      </c>
      <c r="J36" s="6">
        <v>2</v>
      </c>
      <c r="K36" s="6">
        <v>3</v>
      </c>
      <c r="L36" s="6" t="s">
        <v>31</v>
      </c>
      <c r="M36" s="6">
        <v>5</v>
      </c>
      <c r="N36" s="6">
        <v>3</v>
      </c>
      <c r="O36" s="6">
        <v>11</v>
      </c>
      <c r="P36" s="7" t="s">
        <v>31</v>
      </c>
      <c r="Q36" s="16">
        <v>0.51979166666666676</v>
      </c>
      <c r="R36" s="16">
        <v>0.54249999999999998</v>
      </c>
      <c r="S36" s="17">
        <f>R36-Q36</f>
        <v>2.2708333333333219E-2</v>
      </c>
      <c r="T36" s="18">
        <f>TIME(0,0,SUM(E37:P37))</f>
        <v>2.3148148148148146E-4</v>
      </c>
      <c r="U36" s="17">
        <f>S36-T36</f>
        <v>2.2476851851851738E-2</v>
      </c>
      <c r="V36" s="19">
        <f>IF(COUNTIF(E36:P36,"=d.") =0,SUM(E36:P36),"d.")</f>
        <v>24</v>
      </c>
      <c r="W36" s="17">
        <f>IF(V36&lt;&gt;"d.",U36+TIME(0,V36,0),"d.")</f>
        <v>3.9143518518518404E-2</v>
      </c>
      <c r="X36" s="20">
        <v>6</v>
      </c>
      <c r="Y36" s="21">
        <f>ROUND(MAX(1*100*(2-W36/$W$26),0),1)</f>
        <v>0</v>
      </c>
      <c r="Z36" s="14"/>
      <c r="AA36" s="14"/>
    </row>
    <row r="37" spans="1:27" x14ac:dyDescent="0.2">
      <c r="A37" s="14"/>
      <c r="B37" s="15"/>
      <c r="C37" s="14"/>
      <c r="D37" s="15"/>
      <c r="E37" s="8" t="s">
        <v>31</v>
      </c>
      <c r="F37" s="8" t="s">
        <v>31</v>
      </c>
      <c r="G37" s="8" t="s">
        <v>31</v>
      </c>
      <c r="H37" s="8"/>
      <c r="I37" s="8">
        <v>20</v>
      </c>
      <c r="J37" s="8"/>
      <c r="K37" s="9"/>
      <c r="L37" s="8" t="s">
        <v>31</v>
      </c>
      <c r="M37" s="8" t="s">
        <v>31</v>
      </c>
      <c r="N37" s="8" t="s">
        <v>31</v>
      </c>
      <c r="O37" s="8" t="s">
        <v>31</v>
      </c>
      <c r="P37" s="8" t="s">
        <v>31</v>
      </c>
      <c r="Q37" s="16"/>
      <c r="R37" s="16"/>
      <c r="S37" s="16"/>
      <c r="T37" s="16"/>
      <c r="U37" s="16"/>
      <c r="V37" s="16"/>
      <c r="W37" s="16"/>
      <c r="X37" s="20"/>
      <c r="Y37" s="21"/>
      <c r="Z37" s="21"/>
      <c r="AA37" s="21"/>
    </row>
    <row r="38" spans="1:27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41" spans="1:27" ht="12.75" customHeight="1" x14ac:dyDescent="0.2">
      <c r="A41" s="3" t="s">
        <v>49</v>
      </c>
      <c r="B41" s="11" t="s">
        <v>50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12.75" customHeight="1" x14ac:dyDescent="0.2">
      <c r="A42" s="12" t="s">
        <v>2</v>
      </c>
      <c r="B42" s="12" t="s">
        <v>3</v>
      </c>
      <c r="C42" s="12" t="s">
        <v>4</v>
      </c>
      <c r="D42" s="12" t="s">
        <v>5</v>
      </c>
      <c r="E42" s="13" t="s">
        <v>6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2" t="s">
        <v>7</v>
      </c>
      <c r="R42" s="12" t="s">
        <v>8</v>
      </c>
      <c r="S42" s="12" t="s">
        <v>9</v>
      </c>
      <c r="T42" s="12" t="s">
        <v>10</v>
      </c>
      <c r="U42" s="12" t="s">
        <v>11</v>
      </c>
      <c r="V42" s="12" t="s">
        <v>12</v>
      </c>
      <c r="W42" s="12" t="s">
        <v>13</v>
      </c>
      <c r="X42" s="12" t="s">
        <v>14</v>
      </c>
      <c r="Y42" s="12" t="s">
        <v>15</v>
      </c>
      <c r="Z42" s="12" t="s">
        <v>16</v>
      </c>
      <c r="AA42" s="12" t="s">
        <v>17</v>
      </c>
    </row>
    <row r="43" spans="1:27" ht="25.5" x14ac:dyDescent="0.2">
      <c r="A43" s="12"/>
      <c r="B43" s="12"/>
      <c r="C43" s="12" t="s">
        <v>4</v>
      </c>
      <c r="D43" s="12"/>
      <c r="E43" s="4" t="s">
        <v>18</v>
      </c>
      <c r="F43" s="4" t="s">
        <v>19</v>
      </c>
      <c r="G43" s="4" t="s">
        <v>20</v>
      </c>
      <c r="H43" s="4" t="s">
        <v>21</v>
      </c>
      <c r="I43" s="4" t="s">
        <v>22</v>
      </c>
      <c r="J43" s="4" t="s">
        <v>23</v>
      </c>
      <c r="K43" s="4" t="s">
        <v>24</v>
      </c>
      <c r="L43" s="4" t="s">
        <v>25</v>
      </c>
      <c r="M43" s="4" t="s">
        <v>26</v>
      </c>
      <c r="N43" s="4" t="s">
        <v>27</v>
      </c>
      <c r="O43" s="4" t="s">
        <v>28</v>
      </c>
      <c r="P43" s="5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75" customHeight="1" x14ac:dyDescent="0.2">
      <c r="A44" s="14">
        <v>42</v>
      </c>
      <c r="B44" s="15" t="s">
        <v>51</v>
      </c>
      <c r="C44" s="14">
        <v>2007</v>
      </c>
      <c r="D44" s="15" t="s">
        <v>33</v>
      </c>
      <c r="E44" s="6" t="s">
        <v>31</v>
      </c>
      <c r="F44" s="6" t="s">
        <v>31</v>
      </c>
      <c r="G44" s="6" t="s">
        <v>31</v>
      </c>
      <c r="H44" s="6">
        <v>0</v>
      </c>
      <c r="I44" s="6">
        <v>0</v>
      </c>
      <c r="J44" s="6">
        <v>0</v>
      </c>
      <c r="K44" s="6">
        <v>1</v>
      </c>
      <c r="L44" s="6" t="s">
        <v>31</v>
      </c>
      <c r="M44" s="6">
        <v>0</v>
      </c>
      <c r="N44" s="6">
        <v>4</v>
      </c>
      <c r="O44" s="6">
        <v>0</v>
      </c>
      <c r="P44" s="7" t="s">
        <v>31</v>
      </c>
      <c r="Q44" s="16">
        <v>0.51041666666666663</v>
      </c>
      <c r="R44" s="16">
        <v>0.52619212962962969</v>
      </c>
      <c r="S44" s="17">
        <f>R44-Q44</f>
        <v>1.577546296296306E-2</v>
      </c>
      <c r="T44" s="18">
        <f>TIME(0,0,SUM(E45:P45))</f>
        <v>0</v>
      </c>
      <c r="U44" s="17">
        <f>S44-T44</f>
        <v>1.577546296296306E-2</v>
      </c>
      <c r="V44" s="19">
        <f>IF(COUNTIF(E44:P44,"=d.") =0,SUM(E44:P44),"d.")</f>
        <v>5</v>
      </c>
      <c r="W44" s="17">
        <f>IF(V44&lt;&gt;"d.",U44+TIME(0,V44,0),"d.")</f>
        <v>1.9247685185185284E-2</v>
      </c>
      <c r="X44" s="20">
        <v>1</v>
      </c>
      <c r="Y44" s="21">
        <f>ROUND(MAX(1*100*(2-W44/$W$44),0),1)</f>
        <v>100</v>
      </c>
      <c r="Z44" s="14" t="s">
        <v>52</v>
      </c>
      <c r="AA44" s="22" t="s">
        <v>25</v>
      </c>
    </row>
    <row r="45" spans="1:27" x14ac:dyDescent="0.2">
      <c r="A45" s="14"/>
      <c r="B45" s="15"/>
      <c r="C45" s="14"/>
      <c r="D45" s="15"/>
      <c r="E45" s="8" t="s">
        <v>31</v>
      </c>
      <c r="F45" s="8" t="s">
        <v>31</v>
      </c>
      <c r="G45" s="8" t="s">
        <v>31</v>
      </c>
      <c r="H45" s="8"/>
      <c r="I45" s="8"/>
      <c r="J45" s="8"/>
      <c r="K45" s="9"/>
      <c r="L45" s="8" t="s">
        <v>31</v>
      </c>
      <c r="M45" s="8" t="s">
        <v>31</v>
      </c>
      <c r="N45" s="8" t="s">
        <v>31</v>
      </c>
      <c r="O45" s="8" t="s">
        <v>31</v>
      </c>
      <c r="P45" s="8" t="s">
        <v>31</v>
      </c>
      <c r="Q45" s="16"/>
      <c r="R45" s="16"/>
      <c r="S45" s="16"/>
      <c r="T45" s="16"/>
      <c r="U45" s="16"/>
      <c r="V45" s="16"/>
      <c r="W45" s="16"/>
      <c r="X45" s="20"/>
      <c r="Y45" s="21"/>
      <c r="Z45" s="21"/>
      <c r="AA45" s="22"/>
    </row>
    <row r="46" spans="1:27" ht="12.75" customHeight="1" x14ac:dyDescent="0.2">
      <c r="A46" s="14">
        <v>17</v>
      </c>
      <c r="B46" s="15" t="s">
        <v>53</v>
      </c>
      <c r="C46" s="14">
        <v>2006</v>
      </c>
      <c r="D46" s="15" t="s">
        <v>33</v>
      </c>
      <c r="E46" s="6" t="s">
        <v>31</v>
      </c>
      <c r="F46" s="6" t="s">
        <v>31</v>
      </c>
      <c r="G46" s="6" t="s">
        <v>31</v>
      </c>
      <c r="H46" s="6">
        <v>0</v>
      </c>
      <c r="I46" s="6">
        <v>0</v>
      </c>
      <c r="J46" s="6">
        <v>0</v>
      </c>
      <c r="K46" s="6">
        <v>0</v>
      </c>
      <c r="L46" s="6" t="s">
        <v>31</v>
      </c>
      <c r="M46" s="6">
        <v>5</v>
      </c>
      <c r="N46" s="6">
        <v>3</v>
      </c>
      <c r="O46" s="6">
        <v>0</v>
      </c>
      <c r="P46" s="7" t="s">
        <v>31</v>
      </c>
      <c r="Q46" s="16">
        <v>0.48541666666666666</v>
      </c>
      <c r="R46" s="16">
        <v>0.50209490740740736</v>
      </c>
      <c r="S46" s="17">
        <f>R46-Q46</f>
        <v>1.6678240740740702E-2</v>
      </c>
      <c r="T46" s="18">
        <f>TIME(0,0,SUM(E47:P47))</f>
        <v>0</v>
      </c>
      <c r="U46" s="17">
        <f>S46-T46</f>
        <v>1.6678240740740702E-2</v>
      </c>
      <c r="V46" s="19">
        <f>IF(COUNTIF(E46:P46,"=d.") =0,SUM(E46:P46),"d.")</f>
        <v>8</v>
      </c>
      <c r="W46" s="17">
        <f>IF(V46&lt;&gt;"d.",U46+TIME(0,V46,0),"d.")</f>
        <v>2.2233796296296258E-2</v>
      </c>
      <c r="X46" s="20">
        <v>2</v>
      </c>
      <c r="Y46" s="21">
        <f>ROUND(MAX(1*100*(2-W46/$W$44),0),1)</f>
        <v>84.5</v>
      </c>
      <c r="Z46" s="14" t="s">
        <v>52</v>
      </c>
      <c r="AA46" s="22" t="s">
        <v>25</v>
      </c>
    </row>
    <row r="47" spans="1:27" x14ac:dyDescent="0.2">
      <c r="A47" s="14"/>
      <c r="B47" s="15"/>
      <c r="C47" s="14"/>
      <c r="D47" s="15"/>
      <c r="E47" s="8" t="s">
        <v>31</v>
      </c>
      <c r="F47" s="8" t="s">
        <v>31</v>
      </c>
      <c r="G47" s="8" t="s">
        <v>31</v>
      </c>
      <c r="H47" s="8"/>
      <c r="I47" s="8"/>
      <c r="J47" s="8"/>
      <c r="K47" s="9"/>
      <c r="L47" s="8" t="s">
        <v>31</v>
      </c>
      <c r="M47" s="8" t="s">
        <v>31</v>
      </c>
      <c r="N47" s="8" t="s">
        <v>31</v>
      </c>
      <c r="O47" s="8" t="s">
        <v>31</v>
      </c>
      <c r="P47" s="8" t="s">
        <v>31</v>
      </c>
      <c r="Q47" s="16"/>
      <c r="R47" s="16"/>
      <c r="S47" s="16"/>
      <c r="T47" s="16"/>
      <c r="U47" s="16"/>
      <c r="V47" s="16"/>
      <c r="W47" s="16"/>
      <c r="X47" s="20"/>
      <c r="Y47" s="21"/>
      <c r="Z47" s="21"/>
      <c r="AA47" s="22"/>
    </row>
    <row r="48" spans="1:27" ht="12.75" customHeight="1" x14ac:dyDescent="0.2">
      <c r="A48" s="14">
        <v>6</v>
      </c>
      <c r="B48" s="15" t="s">
        <v>54</v>
      </c>
      <c r="C48" s="14">
        <v>2006</v>
      </c>
      <c r="D48" s="15" t="s">
        <v>33</v>
      </c>
      <c r="E48" s="6" t="s">
        <v>31</v>
      </c>
      <c r="F48" s="6" t="s">
        <v>31</v>
      </c>
      <c r="G48" s="6" t="s">
        <v>31</v>
      </c>
      <c r="H48" s="6">
        <v>1</v>
      </c>
      <c r="I48" s="6">
        <v>0</v>
      </c>
      <c r="J48" s="6">
        <v>0</v>
      </c>
      <c r="K48" s="6">
        <v>0</v>
      </c>
      <c r="L48" s="6" t="s">
        <v>31</v>
      </c>
      <c r="M48" s="6">
        <v>3</v>
      </c>
      <c r="N48" s="6">
        <v>5</v>
      </c>
      <c r="O48" s="6">
        <v>2</v>
      </c>
      <c r="P48" s="7" t="s">
        <v>31</v>
      </c>
      <c r="Q48" s="16">
        <v>0.48229166666666662</v>
      </c>
      <c r="R48" s="16">
        <v>0.49738425925925928</v>
      </c>
      <c r="S48" s="17">
        <f>R48-Q48</f>
        <v>1.5092592592592657E-2</v>
      </c>
      <c r="T48" s="18">
        <f>TIME(0,0,SUM(E49:P49))</f>
        <v>0</v>
      </c>
      <c r="U48" s="17">
        <f>S48-T48</f>
        <v>1.5092592592592657E-2</v>
      </c>
      <c r="V48" s="19">
        <f>IF(COUNTIF(E48:P48,"=d.") =0,SUM(E48:P48),"d.")</f>
        <v>11</v>
      </c>
      <c r="W48" s="17">
        <f>IF(V48&lt;&gt;"d.",U48+TIME(0,V48,0),"d.")</f>
        <v>2.2731481481481547E-2</v>
      </c>
      <c r="X48" s="20">
        <v>3</v>
      </c>
      <c r="Y48" s="21">
        <f>ROUND(MAX(1*100*(2-W48/$W$44),0),1)</f>
        <v>81.900000000000006</v>
      </c>
      <c r="Z48" s="14" t="s">
        <v>52</v>
      </c>
      <c r="AA48" s="22" t="s">
        <v>25</v>
      </c>
    </row>
    <row r="49" spans="1:29" x14ac:dyDescent="0.2">
      <c r="A49" s="14"/>
      <c r="B49" s="15"/>
      <c r="C49" s="14"/>
      <c r="D49" s="15"/>
      <c r="E49" s="8" t="s">
        <v>31</v>
      </c>
      <c r="F49" s="8" t="s">
        <v>31</v>
      </c>
      <c r="G49" s="8" t="s">
        <v>31</v>
      </c>
      <c r="H49" s="8"/>
      <c r="I49" s="8"/>
      <c r="J49" s="8"/>
      <c r="K49" s="9"/>
      <c r="L49" s="8" t="s">
        <v>31</v>
      </c>
      <c r="M49" s="8" t="s">
        <v>31</v>
      </c>
      <c r="N49" s="8" t="s">
        <v>31</v>
      </c>
      <c r="O49" s="8" t="s">
        <v>31</v>
      </c>
      <c r="P49" s="8" t="s">
        <v>31</v>
      </c>
      <c r="Q49" s="16"/>
      <c r="R49" s="16"/>
      <c r="S49" s="16"/>
      <c r="T49" s="16"/>
      <c r="U49" s="16"/>
      <c r="V49" s="16"/>
      <c r="W49" s="16"/>
      <c r="X49" s="20"/>
      <c r="Y49" s="21"/>
      <c r="Z49" s="21"/>
      <c r="AA49" s="22"/>
    </row>
    <row r="50" spans="1:29" ht="12.75" customHeight="1" x14ac:dyDescent="0.2">
      <c r="A50" s="14">
        <v>3</v>
      </c>
      <c r="B50" s="15" t="s">
        <v>55</v>
      </c>
      <c r="C50" s="14">
        <v>2009</v>
      </c>
      <c r="D50" s="15" t="s">
        <v>33</v>
      </c>
      <c r="E50" s="6" t="s">
        <v>31</v>
      </c>
      <c r="F50" s="6" t="s">
        <v>31</v>
      </c>
      <c r="G50" s="6" t="s">
        <v>31</v>
      </c>
      <c r="H50" s="6">
        <v>1</v>
      </c>
      <c r="I50" s="6">
        <v>0</v>
      </c>
      <c r="J50" s="6">
        <v>0</v>
      </c>
      <c r="K50" s="6">
        <v>2</v>
      </c>
      <c r="L50" s="6" t="s">
        <v>31</v>
      </c>
      <c r="M50" s="6">
        <v>2</v>
      </c>
      <c r="N50" s="6">
        <v>4</v>
      </c>
      <c r="O50" s="6">
        <v>7</v>
      </c>
      <c r="P50" s="7" t="s">
        <v>31</v>
      </c>
      <c r="Q50" s="16">
        <v>0.47916666666666663</v>
      </c>
      <c r="R50" s="16">
        <v>0.5033333333333333</v>
      </c>
      <c r="S50" s="17">
        <f>R50-Q50</f>
        <v>2.416666666666667E-2</v>
      </c>
      <c r="T50" s="18">
        <f>TIME(0,0,SUM(E51:P51))</f>
        <v>2.8935185185185189E-4</v>
      </c>
      <c r="U50" s="17">
        <f>S50-T50</f>
        <v>2.3877314814814816E-2</v>
      </c>
      <c r="V50" s="19">
        <f>IF(COUNTIF(E50:P50,"=d.") =0,SUM(E50:P50),"d.")</f>
        <v>16</v>
      </c>
      <c r="W50" s="17">
        <f>IF(V50&lt;&gt;"d.",U50+TIME(0,V50,0),"d.")</f>
        <v>3.498842592592593E-2</v>
      </c>
      <c r="X50" s="20">
        <v>4</v>
      </c>
      <c r="Y50" s="21">
        <f>ROUND(MAX(1*100*(2-W50/$W$44),0),1)</f>
        <v>18.2</v>
      </c>
      <c r="Z50" s="14"/>
      <c r="AA50" s="14"/>
    </row>
    <row r="51" spans="1:29" x14ac:dyDescent="0.2">
      <c r="A51" s="14"/>
      <c r="B51" s="15"/>
      <c r="C51" s="14"/>
      <c r="D51" s="15"/>
      <c r="E51" s="8" t="s">
        <v>31</v>
      </c>
      <c r="F51" s="8" t="s">
        <v>31</v>
      </c>
      <c r="G51" s="8" t="s">
        <v>31</v>
      </c>
      <c r="H51" s="8"/>
      <c r="I51" s="8">
        <v>25</v>
      </c>
      <c r="J51" s="8"/>
      <c r="K51" s="9"/>
      <c r="L51" s="8" t="s">
        <v>31</v>
      </c>
      <c r="M51" s="8" t="s">
        <v>31</v>
      </c>
      <c r="N51" s="8" t="s">
        <v>31</v>
      </c>
      <c r="O51" s="8" t="s">
        <v>31</v>
      </c>
      <c r="P51" s="8" t="s">
        <v>31</v>
      </c>
      <c r="Q51" s="16"/>
      <c r="R51" s="16"/>
      <c r="S51" s="16"/>
      <c r="T51" s="16"/>
      <c r="U51" s="16"/>
      <c r="V51" s="16"/>
      <c r="W51" s="16"/>
      <c r="X51" s="20"/>
      <c r="Y51" s="21"/>
      <c r="Z51" s="21"/>
      <c r="AA51" s="21"/>
    </row>
    <row r="55" spans="1:29" ht="12.75" customHeight="1" x14ac:dyDescent="0.2">
      <c r="A55" s="3" t="s">
        <v>56</v>
      </c>
      <c r="B55" s="11" t="s">
        <v>57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9" ht="12.75" customHeight="1" x14ac:dyDescent="0.2">
      <c r="A56" s="12" t="s">
        <v>2</v>
      </c>
      <c r="B56" s="12" t="s">
        <v>3</v>
      </c>
      <c r="C56" s="12" t="s">
        <v>4</v>
      </c>
      <c r="D56" s="12" t="s">
        <v>5</v>
      </c>
      <c r="E56" s="13" t="s">
        <v>6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2" t="s">
        <v>7</v>
      </c>
      <c r="R56" s="12" t="s">
        <v>8</v>
      </c>
      <c r="S56" s="12" t="s">
        <v>9</v>
      </c>
      <c r="T56" s="12" t="s">
        <v>10</v>
      </c>
      <c r="U56" s="12" t="s">
        <v>11</v>
      </c>
      <c r="V56" s="12" t="s">
        <v>12</v>
      </c>
      <c r="W56" s="12" t="s">
        <v>13</v>
      </c>
      <c r="X56" s="12" t="s">
        <v>14</v>
      </c>
      <c r="Y56" s="12" t="s">
        <v>15</v>
      </c>
      <c r="Z56" s="12" t="s">
        <v>16</v>
      </c>
      <c r="AA56" s="12" t="s">
        <v>17</v>
      </c>
    </row>
    <row r="57" spans="1:29" ht="25.5" x14ac:dyDescent="0.2">
      <c r="A57" s="12"/>
      <c r="B57" s="12"/>
      <c r="C57" s="12" t="s">
        <v>4</v>
      </c>
      <c r="D57" s="12"/>
      <c r="E57" s="4" t="s">
        <v>18</v>
      </c>
      <c r="F57" s="4" t="s">
        <v>19</v>
      </c>
      <c r="G57" s="4" t="s">
        <v>20</v>
      </c>
      <c r="H57" s="4" t="s">
        <v>21</v>
      </c>
      <c r="I57" s="4" t="s">
        <v>22</v>
      </c>
      <c r="J57" s="4" t="s">
        <v>23</v>
      </c>
      <c r="K57" s="4" t="s">
        <v>24</v>
      </c>
      <c r="L57" s="4" t="s">
        <v>25</v>
      </c>
      <c r="M57" s="4" t="s">
        <v>26</v>
      </c>
      <c r="N57" s="4" t="s">
        <v>27</v>
      </c>
      <c r="O57" s="4" t="s">
        <v>28</v>
      </c>
      <c r="P57" s="5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9" ht="12.75" customHeight="1" x14ac:dyDescent="0.2">
      <c r="A58" s="14">
        <v>32</v>
      </c>
      <c r="B58" s="15" t="s">
        <v>58</v>
      </c>
      <c r="C58" s="14">
        <v>2004</v>
      </c>
      <c r="D58" s="15" t="s">
        <v>30</v>
      </c>
      <c r="E58" s="6">
        <v>0</v>
      </c>
      <c r="F58" s="6" t="s">
        <v>31</v>
      </c>
      <c r="G58" s="6">
        <v>0</v>
      </c>
      <c r="H58" s="6">
        <v>0</v>
      </c>
      <c r="I58" s="6">
        <v>0</v>
      </c>
      <c r="J58" s="6">
        <v>0</v>
      </c>
      <c r="K58" s="6">
        <v>1</v>
      </c>
      <c r="L58" s="6" t="s">
        <v>31</v>
      </c>
      <c r="M58" s="6">
        <v>2</v>
      </c>
      <c r="N58" s="6">
        <v>0</v>
      </c>
      <c r="O58" s="6"/>
      <c r="P58" s="7" t="s">
        <v>31</v>
      </c>
      <c r="Q58" s="16">
        <v>0.50260416666666663</v>
      </c>
      <c r="R58" s="16">
        <v>0.52575231481481488</v>
      </c>
      <c r="S58" s="17">
        <f>R58-Q58</f>
        <v>2.3148148148148251E-2</v>
      </c>
      <c r="T58" s="18">
        <f>TIME(0,0,SUM(E59:P59))</f>
        <v>0</v>
      </c>
      <c r="U58" s="17">
        <f>S58-T58</f>
        <v>2.3148148148148251E-2</v>
      </c>
      <c r="V58" s="19">
        <f>IF(COUNTIF(E58:P58,"=d.") =0,SUM(E58:P58),"d.")</f>
        <v>3</v>
      </c>
      <c r="W58" s="17">
        <f>IF(V58&lt;&gt;"d.",U58+TIME(0,V58,0),"d.")</f>
        <v>2.5231481481481584E-2</v>
      </c>
      <c r="X58" s="20">
        <v>1</v>
      </c>
      <c r="Y58" s="21">
        <f>ROUND(MAX(1*100*(2-W58/$W$58),0),1)</f>
        <v>100</v>
      </c>
      <c r="Z58" s="14" t="s">
        <v>43</v>
      </c>
      <c r="AA58" s="22" t="s">
        <v>25</v>
      </c>
      <c r="AB58" s="10"/>
      <c r="AC58" s="10"/>
    </row>
    <row r="59" spans="1:29" x14ac:dyDescent="0.2">
      <c r="A59" s="14"/>
      <c r="B59" s="15"/>
      <c r="C59" s="14"/>
      <c r="D59" s="15"/>
      <c r="E59" s="8"/>
      <c r="F59" s="8" t="s">
        <v>31</v>
      </c>
      <c r="G59" s="8"/>
      <c r="H59" s="8"/>
      <c r="I59" s="8"/>
      <c r="J59" s="8"/>
      <c r="K59" s="9"/>
      <c r="L59" s="8" t="s">
        <v>31</v>
      </c>
      <c r="M59" s="8" t="s">
        <v>31</v>
      </c>
      <c r="N59" s="8" t="s">
        <v>31</v>
      </c>
      <c r="O59" s="8" t="s">
        <v>31</v>
      </c>
      <c r="P59" s="8" t="s">
        <v>31</v>
      </c>
      <c r="Q59" s="16"/>
      <c r="R59" s="16"/>
      <c r="S59" s="16"/>
      <c r="T59" s="16"/>
      <c r="U59" s="16"/>
      <c r="V59" s="16"/>
      <c r="W59" s="16"/>
      <c r="X59" s="20"/>
      <c r="Y59" s="21"/>
      <c r="Z59" s="21"/>
      <c r="AA59" s="22"/>
    </row>
    <row r="60" spans="1:29" ht="12.75" customHeight="1" x14ac:dyDescent="0.2">
      <c r="A60" s="14">
        <v>26</v>
      </c>
      <c r="B60" s="15" t="s">
        <v>59</v>
      </c>
      <c r="C60" s="14">
        <v>2005</v>
      </c>
      <c r="D60" s="15" t="s">
        <v>33</v>
      </c>
      <c r="E60" s="6">
        <v>2</v>
      </c>
      <c r="F60" s="6" t="s">
        <v>31</v>
      </c>
      <c r="G60" s="6">
        <v>0</v>
      </c>
      <c r="H60" s="6">
        <v>0</v>
      </c>
      <c r="I60" s="6">
        <v>0</v>
      </c>
      <c r="J60" s="6">
        <v>0</v>
      </c>
      <c r="K60" s="6">
        <v>3</v>
      </c>
      <c r="L60" s="6" t="s">
        <v>31</v>
      </c>
      <c r="M60" s="6">
        <v>0</v>
      </c>
      <c r="N60" s="6">
        <v>1</v>
      </c>
      <c r="O60" s="6">
        <v>0</v>
      </c>
      <c r="P60" s="7" t="s">
        <v>31</v>
      </c>
      <c r="Q60" s="16">
        <v>0.49583333333333329</v>
      </c>
      <c r="R60" s="16">
        <v>0.51769675925925929</v>
      </c>
      <c r="S60" s="17">
        <f>R60-Q60</f>
        <v>2.1863425925925994E-2</v>
      </c>
      <c r="T60" s="18">
        <f>TIME(0,0,SUM(E61:P61))</f>
        <v>0</v>
      </c>
      <c r="U60" s="17">
        <f>S60-T60</f>
        <v>2.1863425925925994E-2</v>
      </c>
      <c r="V60" s="19">
        <f>IF(COUNTIF(E60:P60,"=d.") =0,SUM(E60:P60),"d.")</f>
        <v>6</v>
      </c>
      <c r="W60" s="17">
        <f>IF(V60&lt;&gt;"d.",U60+TIME(0,V60,0),"d.")</f>
        <v>2.603009259259266E-2</v>
      </c>
      <c r="X60" s="20">
        <v>2</v>
      </c>
      <c r="Y60" s="21">
        <f>ROUND(MAX(1*100*(2-W60/$W$58),0),1)</f>
        <v>96.8</v>
      </c>
      <c r="Z60" s="14" t="s">
        <v>43</v>
      </c>
      <c r="AA60" s="22" t="s">
        <v>25</v>
      </c>
    </row>
    <row r="61" spans="1:29" x14ac:dyDescent="0.2">
      <c r="A61" s="14"/>
      <c r="B61" s="15"/>
      <c r="C61" s="14"/>
      <c r="D61" s="15"/>
      <c r="E61" s="8"/>
      <c r="F61" s="8" t="s">
        <v>31</v>
      </c>
      <c r="G61" s="8"/>
      <c r="H61" s="8"/>
      <c r="I61" s="8"/>
      <c r="J61" s="8"/>
      <c r="K61" s="9"/>
      <c r="L61" s="8" t="s">
        <v>31</v>
      </c>
      <c r="M61" s="8" t="s">
        <v>31</v>
      </c>
      <c r="N61" s="8" t="s">
        <v>31</v>
      </c>
      <c r="O61" s="8" t="s">
        <v>31</v>
      </c>
      <c r="P61" s="8" t="s">
        <v>31</v>
      </c>
      <c r="Q61" s="16"/>
      <c r="R61" s="16"/>
      <c r="S61" s="16"/>
      <c r="T61" s="16"/>
      <c r="U61" s="16"/>
      <c r="V61" s="16"/>
      <c r="W61" s="16"/>
      <c r="X61" s="20"/>
      <c r="Y61" s="21"/>
      <c r="Z61" s="21"/>
      <c r="AA61" s="22"/>
    </row>
    <row r="62" spans="1:29" ht="12.75" customHeight="1" x14ac:dyDescent="0.2">
      <c r="A62" s="14">
        <v>18</v>
      </c>
      <c r="B62" s="15" t="s">
        <v>60</v>
      </c>
      <c r="C62" s="14">
        <v>2004</v>
      </c>
      <c r="D62" s="15" t="s">
        <v>30</v>
      </c>
      <c r="E62" s="6">
        <v>0</v>
      </c>
      <c r="F62" s="6" t="s">
        <v>31</v>
      </c>
      <c r="G62" s="6">
        <v>0</v>
      </c>
      <c r="H62" s="6">
        <v>0</v>
      </c>
      <c r="I62" s="6">
        <v>0</v>
      </c>
      <c r="J62" s="6">
        <v>2</v>
      </c>
      <c r="K62" s="6">
        <v>3</v>
      </c>
      <c r="L62" s="6" t="s">
        <v>31</v>
      </c>
      <c r="M62" s="6">
        <v>2</v>
      </c>
      <c r="N62" s="6">
        <v>4</v>
      </c>
      <c r="O62" s="6">
        <v>0</v>
      </c>
      <c r="P62" s="7" t="s">
        <v>31</v>
      </c>
      <c r="Q62" s="16">
        <v>0.4861111111111111</v>
      </c>
      <c r="R62" s="16">
        <v>0.51071759259259253</v>
      </c>
      <c r="S62" s="17">
        <f>R62-Q62</f>
        <v>2.4606481481481424E-2</v>
      </c>
      <c r="T62" s="18">
        <f>TIME(0,0,SUM(E63:P63))</f>
        <v>1.7361111111111112E-4</v>
      </c>
      <c r="U62" s="17">
        <f>S62-T62</f>
        <v>2.4432870370370313E-2</v>
      </c>
      <c r="V62" s="19">
        <f>IF(COUNTIF(E62:P62,"=d.") =0,SUM(E62:P62),"d.")</f>
        <v>11</v>
      </c>
      <c r="W62" s="17">
        <f>IF(V62&lt;&gt;"d.",U62+TIME(0,V62,0),"d.")</f>
        <v>3.2071759259259203E-2</v>
      </c>
      <c r="X62" s="20">
        <v>3</v>
      </c>
      <c r="Y62" s="21">
        <f>ROUND(MAX(1*100*(2-W62/$W$58),0),1)</f>
        <v>72.900000000000006</v>
      </c>
      <c r="Z62" s="14"/>
      <c r="AA62" s="22" t="s">
        <v>25</v>
      </c>
      <c r="AB62" s="10"/>
    </row>
    <row r="63" spans="1:29" x14ac:dyDescent="0.2">
      <c r="A63" s="14"/>
      <c r="B63" s="15"/>
      <c r="C63" s="14"/>
      <c r="D63" s="15"/>
      <c r="E63" s="8"/>
      <c r="F63" s="8" t="s">
        <v>31</v>
      </c>
      <c r="G63" s="8"/>
      <c r="H63" s="8"/>
      <c r="I63" s="8">
        <v>15</v>
      </c>
      <c r="J63" s="8"/>
      <c r="K63" s="9"/>
      <c r="L63" s="8" t="s">
        <v>31</v>
      </c>
      <c r="M63" s="8" t="s">
        <v>31</v>
      </c>
      <c r="N63" s="8" t="s">
        <v>31</v>
      </c>
      <c r="O63" s="8" t="s">
        <v>31</v>
      </c>
      <c r="P63" s="8" t="s">
        <v>31</v>
      </c>
      <c r="Q63" s="16"/>
      <c r="R63" s="16"/>
      <c r="S63" s="16"/>
      <c r="T63" s="16"/>
      <c r="U63" s="16"/>
      <c r="V63" s="16"/>
      <c r="W63" s="16"/>
      <c r="X63" s="20"/>
      <c r="Y63" s="21"/>
      <c r="Z63" s="21"/>
      <c r="AA63" s="22"/>
      <c r="AB63" s="10"/>
    </row>
    <row r="67" spans="1:29" ht="12.75" customHeight="1" x14ac:dyDescent="0.2">
      <c r="A67" s="3" t="s">
        <v>61</v>
      </c>
      <c r="B67" s="11" t="s">
        <v>62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9" ht="12.75" customHeight="1" x14ac:dyDescent="0.2">
      <c r="A68" s="12" t="s">
        <v>2</v>
      </c>
      <c r="B68" s="12" t="s">
        <v>3</v>
      </c>
      <c r="C68" s="12" t="s">
        <v>4</v>
      </c>
      <c r="D68" s="12" t="s">
        <v>5</v>
      </c>
      <c r="E68" s="13" t="s">
        <v>6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2" t="s">
        <v>7</v>
      </c>
      <c r="R68" s="12" t="s">
        <v>8</v>
      </c>
      <c r="S68" s="12" t="s">
        <v>9</v>
      </c>
      <c r="T68" s="12" t="s">
        <v>10</v>
      </c>
      <c r="U68" s="12" t="s">
        <v>11</v>
      </c>
      <c r="V68" s="12" t="s">
        <v>12</v>
      </c>
      <c r="W68" s="12" t="s">
        <v>13</v>
      </c>
      <c r="X68" s="12" t="s">
        <v>14</v>
      </c>
      <c r="Y68" s="12" t="s">
        <v>15</v>
      </c>
      <c r="Z68" s="12" t="s">
        <v>16</v>
      </c>
      <c r="AA68" s="12" t="s">
        <v>17</v>
      </c>
    </row>
    <row r="69" spans="1:29" ht="25.5" x14ac:dyDescent="0.2">
      <c r="A69" s="12"/>
      <c r="B69" s="12"/>
      <c r="C69" s="12" t="s">
        <v>4</v>
      </c>
      <c r="D69" s="12"/>
      <c r="E69" s="4" t="s">
        <v>18</v>
      </c>
      <c r="F69" s="4" t="s">
        <v>19</v>
      </c>
      <c r="G69" s="4" t="s">
        <v>20</v>
      </c>
      <c r="H69" s="4" t="s">
        <v>21</v>
      </c>
      <c r="I69" s="4" t="s">
        <v>22</v>
      </c>
      <c r="J69" s="4" t="s">
        <v>23</v>
      </c>
      <c r="K69" s="4" t="s">
        <v>24</v>
      </c>
      <c r="L69" s="4" t="s">
        <v>25</v>
      </c>
      <c r="M69" s="4" t="s">
        <v>26</v>
      </c>
      <c r="N69" s="4" t="s">
        <v>27</v>
      </c>
      <c r="O69" s="4" t="s">
        <v>28</v>
      </c>
      <c r="P69" s="5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9" ht="12.75" customHeight="1" x14ac:dyDescent="0.2">
      <c r="A70" s="14">
        <v>37</v>
      </c>
      <c r="B70" s="15" t="s">
        <v>63</v>
      </c>
      <c r="C70" s="14">
        <v>2005</v>
      </c>
      <c r="D70" s="15" t="s">
        <v>33</v>
      </c>
      <c r="E70" s="6">
        <v>2</v>
      </c>
      <c r="F70" s="6" t="s">
        <v>31</v>
      </c>
      <c r="G70" s="6">
        <v>0</v>
      </c>
      <c r="H70" s="6">
        <v>0</v>
      </c>
      <c r="I70" s="6">
        <v>0</v>
      </c>
      <c r="J70" s="6">
        <v>0</v>
      </c>
      <c r="K70" s="6">
        <v>1</v>
      </c>
      <c r="L70" s="6" t="s">
        <v>31</v>
      </c>
      <c r="M70" s="6">
        <v>0</v>
      </c>
      <c r="N70" s="6">
        <v>1</v>
      </c>
      <c r="O70" s="6">
        <v>0</v>
      </c>
      <c r="P70" s="7" t="s">
        <v>31</v>
      </c>
      <c r="Q70" s="16">
        <v>0.50520833333333337</v>
      </c>
      <c r="R70" s="16">
        <v>0.52496527777777779</v>
      </c>
      <c r="S70" s="17">
        <f>R70-Q70</f>
        <v>1.9756944444444424E-2</v>
      </c>
      <c r="T70" s="18">
        <f>TIME(0,0,SUM(E71:P71))</f>
        <v>0</v>
      </c>
      <c r="U70" s="17">
        <f>S70-T70</f>
        <v>1.9756944444444424E-2</v>
      </c>
      <c r="V70" s="19">
        <f>IF(COUNTIF(E70:P70,"=d.") =0,SUM(E70:P70),"d.")</f>
        <v>4</v>
      </c>
      <c r="W70" s="17">
        <f>IF(V70&lt;&gt;"d.",U70+TIME(0,V70,0),"d.")</f>
        <v>2.2534722222222203E-2</v>
      </c>
      <c r="X70" s="20">
        <v>1</v>
      </c>
      <c r="Y70" s="21">
        <f>ROUND(MAX(1*100*(2-W70/$W$70),0),1)</f>
        <v>100</v>
      </c>
      <c r="Z70" s="14" t="s">
        <v>43</v>
      </c>
      <c r="AA70" s="22" t="s">
        <v>64</v>
      </c>
    </row>
    <row r="71" spans="1:29" x14ac:dyDescent="0.2">
      <c r="A71" s="14"/>
      <c r="B71" s="15"/>
      <c r="C71" s="14"/>
      <c r="D71" s="15"/>
      <c r="E71" s="8"/>
      <c r="F71" s="8" t="s">
        <v>31</v>
      </c>
      <c r="G71" s="8"/>
      <c r="H71" s="8"/>
      <c r="I71" s="8"/>
      <c r="J71" s="8"/>
      <c r="K71" s="9"/>
      <c r="L71" s="8" t="s">
        <v>31</v>
      </c>
      <c r="M71" s="8" t="s">
        <v>31</v>
      </c>
      <c r="N71" s="8" t="s">
        <v>31</v>
      </c>
      <c r="O71" s="8" t="s">
        <v>31</v>
      </c>
      <c r="P71" s="8" t="s">
        <v>31</v>
      </c>
      <c r="Q71" s="16"/>
      <c r="R71" s="16"/>
      <c r="S71" s="16"/>
      <c r="T71" s="16"/>
      <c r="U71" s="16"/>
      <c r="V71" s="16"/>
      <c r="W71" s="16"/>
      <c r="X71" s="20"/>
      <c r="Y71" s="21"/>
      <c r="Z71" s="21"/>
      <c r="AA71" s="22"/>
    </row>
    <row r="72" spans="1:29" ht="12.75" customHeight="1" x14ac:dyDescent="0.2">
      <c r="A72" s="14">
        <v>49</v>
      </c>
      <c r="B72" s="15" t="s">
        <v>65</v>
      </c>
      <c r="C72" s="14">
        <v>2005</v>
      </c>
      <c r="D72" s="15" t="s">
        <v>30</v>
      </c>
      <c r="E72" s="6">
        <v>2</v>
      </c>
      <c r="F72" s="6" t="s">
        <v>31</v>
      </c>
      <c r="G72" s="6">
        <v>0</v>
      </c>
      <c r="H72" s="6">
        <v>0</v>
      </c>
      <c r="I72" s="6">
        <v>0</v>
      </c>
      <c r="J72" s="6">
        <v>0</v>
      </c>
      <c r="K72" s="6">
        <v>2</v>
      </c>
      <c r="L72" s="6" t="s">
        <v>31</v>
      </c>
      <c r="M72" s="6">
        <v>1</v>
      </c>
      <c r="N72" s="6">
        <v>4</v>
      </c>
      <c r="O72" s="6">
        <v>0</v>
      </c>
      <c r="P72" s="7" t="s">
        <v>31</v>
      </c>
      <c r="Q72" s="16">
        <v>0.51770833333333344</v>
      </c>
      <c r="R72" s="16">
        <v>0.54150462962962964</v>
      </c>
      <c r="S72" s="17">
        <f>R72-Q72</f>
        <v>2.3796296296296204E-2</v>
      </c>
      <c r="T72" s="18">
        <f>TIME(0,0,SUM(E73:P73))</f>
        <v>0</v>
      </c>
      <c r="U72" s="17">
        <f>S72-T72</f>
        <v>2.3796296296296204E-2</v>
      </c>
      <c r="V72" s="19">
        <f>IF(COUNTIF(E72:P72,"=d.") =0,SUM(E72:P72),"d.")</f>
        <v>9</v>
      </c>
      <c r="W72" s="17">
        <f>IF(V72&lt;&gt;"d.",U72+TIME(0,V72,0),"d.")</f>
        <v>3.0046296296296203E-2</v>
      </c>
      <c r="X72" s="20">
        <v>2</v>
      </c>
      <c r="Y72" s="21">
        <f>ROUND(MAX(1*100*(2-W72/$W$70),0),1)</f>
        <v>66.7</v>
      </c>
      <c r="Z72" s="14"/>
      <c r="AA72" s="22" t="s">
        <v>25</v>
      </c>
      <c r="AB72" s="10"/>
      <c r="AC72" s="10"/>
    </row>
    <row r="73" spans="1:29" x14ac:dyDescent="0.2">
      <c r="A73" s="14"/>
      <c r="B73" s="15"/>
      <c r="C73" s="14"/>
      <c r="D73" s="15"/>
      <c r="E73" s="8"/>
      <c r="F73" s="8" t="s">
        <v>31</v>
      </c>
      <c r="G73" s="8"/>
      <c r="H73" s="8"/>
      <c r="I73" s="8"/>
      <c r="J73" s="8"/>
      <c r="K73" s="9"/>
      <c r="L73" s="8" t="s">
        <v>31</v>
      </c>
      <c r="M73" s="8" t="s">
        <v>31</v>
      </c>
      <c r="N73" s="8" t="s">
        <v>31</v>
      </c>
      <c r="O73" s="8" t="s">
        <v>31</v>
      </c>
      <c r="P73" s="8" t="s">
        <v>31</v>
      </c>
      <c r="Q73" s="16"/>
      <c r="R73" s="16"/>
      <c r="S73" s="16"/>
      <c r="T73" s="16"/>
      <c r="U73" s="16"/>
      <c r="V73" s="16"/>
      <c r="W73" s="16"/>
      <c r="X73" s="20"/>
      <c r="Y73" s="21"/>
      <c r="Z73" s="21"/>
      <c r="AA73" s="22"/>
      <c r="AB73" s="10"/>
    </row>
    <row r="74" spans="1:29" ht="12.75" customHeight="1" x14ac:dyDescent="0.2">
      <c r="A74" s="14">
        <v>29</v>
      </c>
      <c r="B74" s="15" t="s">
        <v>66</v>
      </c>
      <c r="C74" s="14">
        <v>2004</v>
      </c>
      <c r="D74" s="15" t="s">
        <v>30</v>
      </c>
      <c r="E74" s="6">
        <v>2</v>
      </c>
      <c r="F74" s="6" t="s">
        <v>31</v>
      </c>
      <c r="G74" s="6">
        <v>0</v>
      </c>
      <c r="H74" s="6">
        <v>0</v>
      </c>
      <c r="I74" s="6">
        <v>0</v>
      </c>
      <c r="J74" s="6">
        <v>0</v>
      </c>
      <c r="K74" s="6">
        <v>1</v>
      </c>
      <c r="L74" s="6" t="s">
        <v>31</v>
      </c>
      <c r="M74" s="6">
        <v>0</v>
      </c>
      <c r="N74" s="6">
        <v>5</v>
      </c>
      <c r="O74" s="6">
        <v>0</v>
      </c>
      <c r="P74" s="7" t="s">
        <v>31</v>
      </c>
      <c r="Q74" s="16">
        <v>0.49895833333333334</v>
      </c>
      <c r="R74" s="16">
        <v>0.5339814814814815</v>
      </c>
      <c r="S74" s="17">
        <f>R74-Q74</f>
        <v>3.5023148148148164E-2</v>
      </c>
      <c r="T74" s="18">
        <f>TIME(0,0,SUM(E75:P75))</f>
        <v>3.4722222222222224E-4</v>
      </c>
      <c r="U74" s="17">
        <f>S74-T74</f>
        <v>3.4675925925925943E-2</v>
      </c>
      <c r="V74" s="19">
        <f>IF(COUNTIF(E74:P74,"=d.") =0,SUM(E74:P74),"d.")</f>
        <v>8</v>
      </c>
      <c r="W74" s="17">
        <f>IF(V74&lt;&gt;"d.",U74+TIME(0,V74,0),"d.")</f>
        <v>4.02314814814815E-2</v>
      </c>
      <c r="X74" s="20">
        <v>3</v>
      </c>
      <c r="Y74" s="21">
        <f>ROUND(MAX(1*100*(2-W74/$W$70),0),1)</f>
        <v>21.5</v>
      </c>
      <c r="Z74" s="14"/>
      <c r="AA74" s="22" t="s">
        <v>25</v>
      </c>
    </row>
    <row r="75" spans="1:29" x14ac:dyDescent="0.2">
      <c r="A75" s="14"/>
      <c r="B75" s="15"/>
      <c r="C75" s="14"/>
      <c r="D75" s="15"/>
      <c r="E75" s="8"/>
      <c r="F75" s="8" t="s">
        <v>31</v>
      </c>
      <c r="G75" s="8"/>
      <c r="H75" s="8"/>
      <c r="I75" s="8">
        <v>30</v>
      </c>
      <c r="J75" s="8"/>
      <c r="K75" s="9"/>
      <c r="L75" s="8" t="s">
        <v>31</v>
      </c>
      <c r="M75" s="8" t="s">
        <v>31</v>
      </c>
      <c r="N75" s="8" t="s">
        <v>31</v>
      </c>
      <c r="O75" s="8" t="s">
        <v>31</v>
      </c>
      <c r="P75" s="8" t="s">
        <v>31</v>
      </c>
      <c r="Q75" s="16"/>
      <c r="R75" s="16"/>
      <c r="S75" s="16"/>
      <c r="T75" s="16"/>
      <c r="U75" s="16"/>
      <c r="V75" s="16"/>
      <c r="W75" s="16"/>
      <c r="X75" s="20"/>
      <c r="Y75" s="21"/>
      <c r="Z75" s="21"/>
      <c r="AA75" s="22"/>
    </row>
    <row r="79" spans="1:29" ht="12.75" customHeight="1" x14ac:dyDescent="0.2">
      <c r="A79" s="3" t="s">
        <v>67</v>
      </c>
      <c r="B79" s="11" t="s">
        <v>68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9" ht="12.75" customHeight="1" x14ac:dyDescent="0.2">
      <c r="A80" s="12" t="s">
        <v>2</v>
      </c>
      <c r="B80" s="12" t="s">
        <v>3</v>
      </c>
      <c r="C80" s="12" t="s">
        <v>4</v>
      </c>
      <c r="D80" s="12" t="s">
        <v>5</v>
      </c>
      <c r="E80" s="13" t="s">
        <v>6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2" t="s">
        <v>7</v>
      </c>
      <c r="R80" s="12" t="s">
        <v>8</v>
      </c>
      <c r="S80" s="12" t="s">
        <v>9</v>
      </c>
      <c r="T80" s="12" t="s">
        <v>10</v>
      </c>
      <c r="U80" s="12" t="s">
        <v>11</v>
      </c>
      <c r="V80" s="12" t="s">
        <v>12</v>
      </c>
      <c r="W80" s="12" t="s">
        <v>13</v>
      </c>
      <c r="X80" s="12" t="s">
        <v>14</v>
      </c>
      <c r="Y80" s="12" t="s">
        <v>15</v>
      </c>
      <c r="Z80" s="12" t="s">
        <v>16</v>
      </c>
      <c r="AA80" s="12" t="s">
        <v>17</v>
      </c>
    </row>
    <row r="81" spans="1:27" ht="25.5" x14ac:dyDescent="0.2">
      <c r="A81" s="12"/>
      <c r="B81" s="12"/>
      <c r="C81" s="12" t="s">
        <v>4</v>
      </c>
      <c r="D81" s="12"/>
      <c r="E81" s="4" t="s">
        <v>18</v>
      </c>
      <c r="F81" s="4" t="s">
        <v>19</v>
      </c>
      <c r="G81" s="4" t="s">
        <v>20</v>
      </c>
      <c r="H81" s="4" t="s">
        <v>21</v>
      </c>
      <c r="I81" s="4" t="s">
        <v>22</v>
      </c>
      <c r="J81" s="4" t="s">
        <v>23</v>
      </c>
      <c r="K81" s="4" t="s">
        <v>24</v>
      </c>
      <c r="L81" s="4" t="s">
        <v>25</v>
      </c>
      <c r="M81" s="4" t="s">
        <v>26</v>
      </c>
      <c r="N81" s="4" t="s">
        <v>27</v>
      </c>
      <c r="O81" s="4" t="s">
        <v>28</v>
      </c>
      <c r="P81" s="5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.75" customHeight="1" x14ac:dyDescent="0.2">
      <c r="A82" s="14">
        <v>40</v>
      </c>
      <c r="B82" s="15" t="s">
        <v>69</v>
      </c>
      <c r="C82" s="14">
        <v>2003</v>
      </c>
      <c r="D82" s="15" t="s">
        <v>47</v>
      </c>
      <c r="E82" s="6">
        <v>0</v>
      </c>
      <c r="F82" s="6" t="s">
        <v>31</v>
      </c>
      <c r="G82" s="6">
        <v>0</v>
      </c>
      <c r="H82" s="6">
        <v>0</v>
      </c>
      <c r="I82" s="6">
        <v>0</v>
      </c>
      <c r="J82" s="6">
        <v>0</v>
      </c>
      <c r="K82" s="6">
        <v>1</v>
      </c>
      <c r="L82" s="6" t="s">
        <v>31</v>
      </c>
      <c r="M82" s="6">
        <v>1</v>
      </c>
      <c r="N82" s="6">
        <v>0</v>
      </c>
      <c r="O82" s="6">
        <v>0</v>
      </c>
      <c r="P82" s="7" t="s">
        <v>31</v>
      </c>
      <c r="Q82" s="16">
        <v>0.5083333333333333</v>
      </c>
      <c r="R82" s="16">
        <v>0.52491898148148153</v>
      </c>
      <c r="S82" s="17">
        <f>R82-Q82</f>
        <v>1.6585648148148224E-2</v>
      </c>
      <c r="T82" s="18">
        <f>TIME(0,0,SUM(E83:P83))</f>
        <v>0</v>
      </c>
      <c r="U82" s="17">
        <f>S82-T82</f>
        <v>1.6585648148148224E-2</v>
      </c>
      <c r="V82" s="19">
        <f>IF(COUNTIF(E82:P82,"=d.") =0,SUM(E82:P82),"d.")</f>
        <v>2</v>
      </c>
      <c r="W82" s="17">
        <f>IF(V82&lt;&gt;"d.",U82+TIME(0,V82,0),"d.")</f>
        <v>1.7974537037037112E-2</v>
      </c>
      <c r="X82" s="20">
        <v>1</v>
      </c>
      <c r="Y82" s="21"/>
      <c r="Z82" s="14"/>
      <c r="AA82" s="22" t="s">
        <v>64</v>
      </c>
    </row>
    <row r="83" spans="1:27" x14ac:dyDescent="0.2">
      <c r="A83" s="14"/>
      <c r="B83" s="15"/>
      <c r="C83" s="14"/>
      <c r="D83" s="15"/>
      <c r="E83" s="8"/>
      <c r="F83" s="8" t="s">
        <v>31</v>
      </c>
      <c r="G83" s="8"/>
      <c r="H83" s="8"/>
      <c r="I83" s="8"/>
      <c r="J83" s="8"/>
      <c r="K83" s="9"/>
      <c r="L83" s="8" t="s">
        <v>31</v>
      </c>
      <c r="M83" s="8" t="s">
        <v>31</v>
      </c>
      <c r="N83" s="8" t="s">
        <v>31</v>
      </c>
      <c r="O83" s="8" t="s">
        <v>31</v>
      </c>
      <c r="P83" s="8" t="s">
        <v>31</v>
      </c>
      <c r="Q83" s="16"/>
      <c r="R83" s="16"/>
      <c r="S83" s="16"/>
      <c r="T83" s="16"/>
      <c r="U83" s="16"/>
      <c r="V83" s="16"/>
      <c r="W83" s="16"/>
      <c r="X83" s="20"/>
      <c r="Y83" s="21"/>
      <c r="Z83" s="21"/>
      <c r="AA83" s="22"/>
    </row>
    <row r="84" spans="1:27" ht="12.75" customHeight="1" x14ac:dyDescent="0.2">
      <c r="A84" s="14">
        <v>23</v>
      </c>
      <c r="B84" s="15" t="s">
        <v>70</v>
      </c>
      <c r="C84" s="14">
        <v>2003</v>
      </c>
      <c r="D84" s="15" t="s">
        <v>71</v>
      </c>
      <c r="E84" s="6">
        <v>2</v>
      </c>
      <c r="F84" s="6" t="s">
        <v>31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 t="s">
        <v>31</v>
      </c>
      <c r="M84" s="6">
        <v>0</v>
      </c>
      <c r="N84" s="6">
        <v>0</v>
      </c>
      <c r="O84" s="6">
        <v>0</v>
      </c>
      <c r="P84" s="7" t="s">
        <v>31</v>
      </c>
      <c r="Q84" s="16">
        <v>0.4927083333333333</v>
      </c>
      <c r="R84" s="16">
        <v>0.51167824074074075</v>
      </c>
      <c r="S84" s="17">
        <f>R84-Q84</f>
        <v>1.8969907407407449E-2</v>
      </c>
      <c r="T84" s="18">
        <f>TIME(0,0,SUM(E85:P85))</f>
        <v>0</v>
      </c>
      <c r="U84" s="17">
        <f>S84-T84</f>
        <v>1.8969907407407449E-2</v>
      </c>
      <c r="V84" s="19">
        <f>IF(COUNTIF(E84:P84,"=d.") =0,SUM(E84:P84),"d.")</f>
        <v>2</v>
      </c>
      <c r="W84" s="17">
        <f>IF(V84&lt;&gt;"d.",U84+TIME(0,V84,0),"d.")</f>
        <v>2.0358796296296337E-2</v>
      </c>
      <c r="X84" s="20">
        <v>2</v>
      </c>
      <c r="Y84" s="21"/>
      <c r="Z84" s="14"/>
      <c r="AA84" s="22" t="s">
        <v>25</v>
      </c>
    </row>
    <row r="85" spans="1:27" x14ac:dyDescent="0.2">
      <c r="A85" s="14"/>
      <c r="B85" s="15"/>
      <c r="C85" s="14"/>
      <c r="D85" s="15"/>
      <c r="E85" s="8"/>
      <c r="F85" s="8" t="s">
        <v>31</v>
      </c>
      <c r="G85" s="8"/>
      <c r="H85" s="8"/>
      <c r="I85" s="8"/>
      <c r="J85" s="8"/>
      <c r="K85" s="9"/>
      <c r="L85" s="8" t="s">
        <v>31</v>
      </c>
      <c r="M85" s="8" t="s">
        <v>31</v>
      </c>
      <c r="N85" s="8" t="s">
        <v>31</v>
      </c>
      <c r="O85" s="8" t="s">
        <v>31</v>
      </c>
      <c r="P85" s="8" t="s">
        <v>31</v>
      </c>
      <c r="Q85" s="16"/>
      <c r="R85" s="16"/>
      <c r="S85" s="16"/>
      <c r="T85" s="16"/>
      <c r="U85" s="16"/>
      <c r="V85" s="16"/>
      <c r="W85" s="16"/>
      <c r="X85" s="20"/>
      <c r="Y85" s="21"/>
      <c r="Z85" s="21"/>
      <c r="AA85" s="22"/>
    </row>
    <row r="86" spans="1:27" ht="12.75" customHeight="1" x14ac:dyDescent="0.2">
      <c r="A86" s="14">
        <v>7</v>
      </c>
      <c r="B86" s="15" t="s">
        <v>72</v>
      </c>
      <c r="C86" s="14">
        <v>2003</v>
      </c>
      <c r="D86" s="15" t="s">
        <v>33</v>
      </c>
      <c r="E86" s="6">
        <v>2</v>
      </c>
      <c r="F86" s="6" t="s">
        <v>31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 t="s">
        <v>31</v>
      </c>
      <c r="M86" s="6">
        <v>0</v>
      </c>
      <c r="N86" s="6">
        <v>0</v>
      </c>
      <c r="O86" s="6">
        <v>0</v>
      </c>
      <c r="P86" s="7" t="s">
        <v>31</v>
      </c>
      <c r="Q86" s="16">
        <v>0.48333333333333334</v>
      </c>
      <c r="R86" s="16">
        <v>0.5030324074074074</v>
      </c>
      <c r="S86" s="17">
        <f>R86-Q86</f>
        <v>1.9699074074074063E-2</v>
      </c>
      <c r="T86" s="18">
        <f>TIME(0,0,SUM(E87:P87))</f>
        <v>5.7870370370370366E-5</v>
      </c>
      <c r="U86" s="17">
        <f>S86-T86</f>
        <v>1.9641203703703692E-2</v>
      </c>
      <c r="V86" s="19">
        <f>IF(COUNTIF(E86:P86,"=d.") =0,SUM(E86:P86),"d.")</f>
        <v>2</v>
      </c>
      <c r="W86" s="17">
        <f>IF(V86&lt;&gt;"d.",U86+TIME(0,V86,0),"d.")</f>
        <v>2.1030092592592579E-2</v>
      </c>
      <c r="X86" s="20">
        <v>3</v>
      </c>
      <c r="Y86" s="21">
        <f>ROUND(MAX(1*100*(2-W86/$W$86),0),1)</f>
        <v>100</v>
      </c>
      <c r="Z86" s="14" t="s">
        <v>43</v>
      </c>
      <c r="AA86" s="22" t="s">
        <v>64</v>
      </c>
    </row>
    <row r="87" spans="1:27" x14ac:dyDescent="0.2">
      <c r="A87" s="14"/>
      <c r="B87" s="15"/>
      <c r="C87" s="14"/>
      <c r="D87" s="15"/>
      <c r="E87" s="8"/>
      <c r="F87" s="8" t="s">
        <v>31</v>
      </c>
      <c r="G87" s="8"/>
      <c r="H87" s="8"/>
      <c r="I87" s="8">
        <v>5</v>
      </c>
      <c r="J87" s="8"/>
      <c r="K87" s="9"/>
      <c r="L87" s="8" t="s">
        <v>31</v>
      </c>
      <c r="M87" s="8" t="s">
        <v>31</v>
      </c>
      <c r="N87" s="8" t="s">
        <v>31</v>
      </c>
      <c r="O87" s="8" t="s">
        <v>31</v>
      </c>
      <c r="P87" s="8" t="s">
        <v>31</v>
      </c>
      <c r="Q87" s="16"/>
      <c r="R87" s="16"/>
      <c r="S87" s="16"/>
      <c r="T87" s="16"/>
      <c r="U87" s="16"/>
      <c r="V87" s="16"/>
      <c r="W87" s="16"/>
      <c r="X87" s="20"/>
      <c r="Y87" s="21"/>
      <c r="Z87" s="21"/>
      <c r="AA87" s="22"/>
    </row>
    <row r="88" spans="1:27" ht="12.75" customHeight="1" x14ac:dyDescent="0.2">
      <c r="A88" s="14">
        <v>20</v>
      </c>
      <c r="B88" s="15" t="s">
        <v>73</v>
      </c>
      <c r="C88" s="14">
        <v>2003</v>
      </c>
      <c r="D88" s="15" t="s">
        <v>33</v>
      </c>
      <c r="E88" s="6">
        <v>2</v>
      </c>
      <c r="F88" s="6" t="s">
        <v>31</v>
      </c>
      <c r="G88" s="6">
        <v>0</v>
      </c>
      <c r="H88" s="6">
        <v>0</v>
      </c>
      <c r="I88" s="6">
        <v>0</v>
      </c>
      <c r="J88" s="6">
        <v>0</v>
      </c>
      <c r="K88" s="6">
        <v>1</v>
      </c>
      <c r="L88" s="6" t="s">
        <v>31</v>
      </c>
      <c r="M88" s="6">
        <v>12</v>
      </c>
      <c r="N88" s="6">
        <v>2</v>
      </c>
      <c r="O88" s="6">
        <v>0</v>
      </c>
      <c r="P88" s="7" t="s">
        <v>31</v>
      </c>
      <c r="Q88" s="16">
        <v>0.48958333333333331</v>
      </c>
      <c r="R88" s="16">
        <v>0.50974537037037038</v>
      </c>
      <c r="S88" s="17">
        <f>R88-Q88</f>
        <v>2.0162037037037062E-2</v>
      </c>
      <c r="T88" s="18">
        <f>TIME(0,0,SUM(E89:P89))</f>
        <v>0</v>
      </c>
      <c r="U88" s="17">
        <f>S88-T88</f>
        <v>2.0162037037037062E-2</v>
      </c>
      <c r="V88" s="19">
        <f>IF(COUNTIF(E88:P88,"=d.") =0,SUM(E88:P88),"d.")</f>
        <v>17</v>
      </c>
      <c r="W88" s="17">
        <f>IF(V88&lt;&gt;"d.",U88+TIME(0,V88,0),"d.")</f>
        <v>3.1967592592592617E-2</v>
      </c>
      <c r="X88" s="20">
        <v>4</v>
      </c>
      <c r="Y88" s="21">
        <f>ROUND(MAX(1*100*(2-W88/$W$86),0),1)</f>
        <v>48</v>
      </c>
      <c r="Z88" s="14"/>
      <c r="AA88" s="22" t="s">
        <v>25</v>
      </c>
    </row>
    <row r="89" spans="1:27" x14ac:dyDescent="0.2">
      <c r="A89" s="14"/>
      <c r="B89" s="15"/>
      <c r="C89" s="14"/>
      <c r="D89" s="15"/>
      <c r="E89" s="8"/>
      <c r="F89" s="8" t="s">
        <v>31</v>
      </c>
      <c r="G89" s="8"/>
      <c r="H89" s="8"/>
      <c r="I89" s="8"/>
      <c r="J89" s="8"/>
      <c r="K89" s="9"/>
      <c r="L89" s="8" t="s">
        <v>31</v>
      </c>
      <c r="M89" s="8" t="s">
        <v>31</v>
      </c>
      <c r="N89" s="8" t="s">
        <v>31</v>
      </c>
      <c r="O89" s="8" t="s">
        <v>31</v>
      </c>
      <c r="P89" s="8" t="s">
        <v>31</v>
      </c>
      <c r="Q89" s="16"/>
      <c r="R89" s="16"/>
      <c r="S89" s="16"/>
      <c r="T89" s="16"/>
      <c r="U89" s="16"/>
      <c r="V89" s="16"/>
      <c r="W89" s="16"/>
      <c r="X89" s="20"/>
      <c r="Y89" s="21"/>
      <c r="Z89" s="21"/>
      <c r="AA89" s="22"/>
    </row>
    <row r="90" spans="1:27" ht="12.75" customHeight="1" x14ac:dyDescent="0.2">
      <c r="A90" s="14">
        <v>4</v>
      </c>
      <c r="B90" s="15" t="s">
        <v>74</v>
      </c>
      <c r="C90" s="14">
        <v>2002</v>
      </c>
      <c r="D90" s="15" t="s">
        <v>30</v>
      </c>
      <c r="E90" s="6">
        <v>1</v>
      </c>
      <c r="F90" s="6" t="s">
        <v>31</v>
      </c>
      <c r="G90" s="6">
        <v>0</v>
      </c>
      <c r="H90" s="6">
        <v>1</v>
      </c>
      <c r="I90" s="6">
        <v>0</v>
      </c>
      <c r="J90" s="6">
        <v>2</v>
      </c>
      <c r="K90" s="6">
        <v>3</v>
      </c>
      <c r="L90" s="6" t="s">
        <v>31</v>
      </c>
      <c r="M90" s="6">
        <v>2</v>
      </c>
      <c r="N90" s="6">
        <v>0</v>
      </c>
      <c r="O90" s="6">
        <v>0</v>
      </c>
      <c r="P90" s="7" t="s">
        <v>31</v>
      </c>
      <c r="Q90" s="16">
        <v>0.48020833333333329</v>
      </c>
      <c r="R90" s="16">
        <v>0.50796296296296295</v>
      </c>
      <c r="S90" s="17">
        <f>R90-Q90</f>
        <v>2.7754629629629657E-2</v>
      </c>
      <c r="T90" s="18">
        <f>TIME(0,0,SUM(E91:P91))</f>
        <v>0</v>
      </c>
      <c r="U90" s="17">
        <f>S90-T90</f>
        <v>2.7754629629629657E-2</v>
      </c>
      <c r="V90" s="19">
        <f>IF(COUNTIF(E90:P90,"=d.") =0,SUM(E90:P90),"d.")</f>
        <v>9</v>
      </c>
      <c r="W90" s="17">
        <f>IF(V90&lt;&gt;"d.",U90+TIME(0,V90,0),"d.")</f>
        <v>3.4004629629629655E-2</v>
      </c>
      <c r="X90" s="20">
        <v>5</v>
      </c>
      <c r="Y90" s="21">
        <f>ROUND(MAX(1*100*(2-W90/$W$86),0),1)</f>
        <v>38.299999999999997</v>
      </c>
      <c r="Z90" s="14"/>
      <c r="AA90" s="22" t="s">
        <v>25</v>
      </c>
    </row>
    <row r="91" spans="1:27" x14ac:dyDescent="0.2">
      <c r="A91" s="14"/>
      <c r="B91" s="15"/>
      <c r="C91" s="14"/>
      <c r="D91" s="15"/>
      <c r="E91" s="8"/>
      <c r="F91" s="8" t="s">
        <v>31</v>
      </c>
      <c r="G91" s="8"/>
      <c r="H91" s="8"/>
      <c r="I91" s="8"/>
      <c r="J91" s="8"/>
      <c r="K91" s="9"/>
      <c r="L91" s="8" t="s">
        <v>31</v>
      </c>
      <c r="M91" s="8" t="s">
        <v>31</v>
      </c>
      <c r="N91" s="8" t="s">
        <v>31</v>
      </c>
      <c r="O91" s="8" t="s">
        <v>31</v>
      </c>
      <c r="P91" s="8" t="s">
        <v>31</v>
      </c>
      <c r="Q91" s="16"/>
      <c r="R91" s="16"/>
      <c r="S91" s="16"/>
      <c r="T91" s="16"/>
      <c r="U91" s="16"/>
      <c r="V91" s="16"/>
      <c r="W91" s="16"/>
      <c r="X91" s="20"/>
      <c r="Y91" s="21"/>
      <c r="Z91" s="21"/>
      <c r="AA91" s="22"/>
    </row>
    <row r="95" spans="1:27" ht="12.75" customHeight="1" x14ac:dyDescent="0.2">
      <c r="A95" s="3" t="s">
        <v>75</v>
      </c>
      <c r="B95" s="11" t="s">
        <v>76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ht="12.75" customHeight="1" x14ac:dyDescent="0.2">
      <c r="A96" s="12" t="s">
        <v>2</v>
      </c>
      <c r="B96" s="12" t="s">
        <v>3</v>
      </c>
      <c r="C96" s="12" t="s">
        <v>4</v>
      </c>
      <c r="D96" s="12" t="s">
        <v>5</v>
      </c>
      <c r="E96" s="13" t="s">
        <v>6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2" t="s">
        <v>7</v>
      </c>
      <c r="R96" s="12" t="s">
        <v>8</v>
      </c>
      <c r="S96" s="12" t="s">
        <v>9</v>
      </c>
      <c r="T96" s="12" t="s">
        <v>10</v>
      </c>
      <c r="U96" s="12" t="s">
        <v>11</v>
      </c>
      <c r="V96" s="12" t="s">
        <v>12</v>
      </c>
      <c r="W96" s="12" t="s">
        <v>13</v>
      </c>
      <c r="X96" s="12" t="s">
        <v>14</v>
      </c>
      <c r="Y96" s="12" t="s">
        <v>15</v>
      </c>
      <c r="Z96" s="12" t="s">
        <v>16</v>
      </c>
      <c r="AA96" s="12" t="s">
        <v>17</v>
      </c>
    </row>
    <row r="97" spans="1:27" ht="25.5" x14ac:dyDescent="0.2">
      <c r="A97" s="12"/>
      <c r="B97" s="12"/>
      <c r="C97" s="12" t="s">
        <v>4</v>
      </c>
      <c r="D97" s="12"/>
      <c r="E97" s="4" t="s">
        <v>18</v>
      </c>
      <c r="F97" s="4" t="s">
        <v>19</v>
      </c>
      <c r="G97" s="4" t="s">
        <v>20</v>
      </c>
      <c r="H97" s="4" t="s">
        <v>21</v>
      </c>
      <c r="I97" s="4" t="s">
        <v>22</v>
      </c>
      <c r="J97" s="4" t="s">
        <v>23</v>
      </c>
      <c r="K97" s="4" t="s">
        <v>24</v>
      </c>
      <c r="L97" s="4" t="s">
        <v>25</v>
      </c>
      <c r="M97" s="4" t="s">
        <v>26</v>
      </c>
      <c r="N97" s="4" t="s">
        <v>27</v>
      </c>
      <c r="O97" s="4" t="s">
        <v>28</v>
      </c>
      <c r="P97" s="5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2.75" customHeight="1" x14ac:dyDescent="0.2">
      <c r="A98" s="14">
        <v>43</v>
      </c>
      <c r="B98" s="15" t="s">
        <v>77</v>
      </c>
      <c r="C98" s="14">
        <v>2003</v>
      </c>
      <c r="D98" s="15" t="s">
        <v>30</v>
      </c>
      <c r="E98" s="6">
        <v>2</v>
      </c>
      <c r="F98" s="6" t="s">
        <v>31</v>
      </c>
      <c r="G98" s="6">
        <v>0</v>
      </c>
      <c r="H98" s="6">
        <v>0</v>
      </c>
      <c r="I98" s="6">
        <v>0</v>
      </c>
      <c r="J98" s="6">
        <v>0</v>
      </c>
      <c r="K98" s="6">
        <v>1</v>
      </c>
      <c r="L98" s="6" t="s">
        <v>31</v>
      </c>
      <c r="M98" s="6">
        <v>1</v>
      </c>
      <c r="N98" s="6">
        <v>0</v>
      </c>
      <c r="O98" s="6">
        <v>3</v>
      </c>
      <c r="P98" s="7" t="s">
        <v>31</v>
      </c>
      <c r="Q98" s="16">
        <v>0.51145833333333335</v>
      </c>
      <c r="R98" s="16">
        <v>0.53241898148148148</v>
      </c>
      <c r="S98" s="17">
        <f>R98-Q98</f>
        <v>2.0960648148148131E-2</v>
      </c>
      <c r="T98" s="18">
        <f>TIME(0,0,SUM(E99:P99))</f>
        <v>0</v>
      </c>
      <c r="U98" s="17">
        <f>S98-T98</f>
        <v>2.0960648148148131E-2</v>
      </c>
      <c r="V98" s="19">
        <f>IF(COUNTIF(E98:P98,"=d.") =0,SUM(E98:P98),"d.")</f>
        <v>7</v>
      </c>
      <c r="W98" s="17">
        <f>IF(V98&lt;&gt;"d.",U98+TIME(0,V98,0),"d.")</f>
        <v>2.5821759259259242E-2</v>
      </c>
      <c r="X98" s="20">
        <v>1</v>
      </c>
      <c r="Y98" s="21">
        <f>ROUND(MAX(1*100*(2-W98/$W$98),0),1)</f>
        <v>100</v>
      </c>
      <c r="Z98" s="14"/>
      <c r="AA98" s="22" t="s">
        <v>64</v>
      </c>
    </row>
    <row r="99" spans="1:27" x14ac:dyDescent="0.2">
      <c r="A99" s="14"/>
      <c r="B99" s="15"/>
      <c r="C99" s="15"/>
      <c r="D99" s="15"/>
      <c r="E99" s="8"/>
      <c r="F99" s="8" t="s">
        <v>31</v>
      </c>
      <c r="G99" s="8"/>
      <c r="H99" s="8"/>
      <c r="I99" s="8"/>
      <c r="J99" s="8"/>
      <c r="K99" s="9"/>
      <c r="L99" s="8" t="s">
        <v>31</v>
      </c>
      <c r="M99" s="8" t="s">
        <v>31</v>
      </c>
      <c r="N99" s="8" t="s">
        <v>31</v>
      </c>
      <c r="O99" s="8" t="s">
        <v>31</v>
      </c>
      <c r="P99" s="8" t="s">
        <v>31</v>
      </c>
      <c r="Q99" s="16"/>
      <c r="R99" s="16"/>
      <c r="S99" s="16"/>
      <c r="T99" s="16"/>
      <c r="U99" s="16"/>
      <c r="V99" s="16"/>
      <c r="W99" s="16"/>
      <c r="X99" s="20"/>
      <c r="Y99" s="21"/>
      <c r="Z99" s="21"/>
      <c r="AA99" s="22"/>
    </row>
    <row r="100" spans="1:27" ht="12.75" customHeight="1" x14ac:dyDescent="0.2">
      <c r="A100" s="14">
        <v>46</v>
      </c>
      <c r="B100" s="15" t="s">
        <v>78</v>
      </c>
      <c r="C100" s="14">
        <v>2003</v>
      </c>
      <c r="D100" s="15" t="s">
        <v>33</v>
      </c>
      <c r="E100" s="6">
        <v>0</v>
      </c>
      <c r="F100" s="6" t="s">
        <v>31</v>
      </c>
      <c r="G100" s="6">
        <v>0</v>
      </c>
      <c r="H100" s="6">
        <v>0</v>
      </c>
      <c r="I100" s="6">
        <v>0</v>
      </c>
      <c r="J100" s="6">
        <v>2</v>
      </c>
      <c r="K100" s="6">
        <v>3</v>
      </c>
      <c r="L100" s="6" t="s">
        <v>31</v>
      </c>
      <c r="M100" s="6">
        <v>2</v>
      </c>
      <c r="N100" s="6">
        <v>6</v>
      </c>
      <c r="O100" s="6">
        <v>1</v>
      </c>
      <c r="P100" s="7" t="s">
        <v>31</v>
      </c>
      <c r="Q100" s="16">
        <v>0.51458333333333328</v>
      </c>
      <c r="R100" s="16">
        <v>0.53342592592592597</v>
      </c>
      <c r="S100" s="17">
        <f>R100-Q100</f>
        <v>1.8842592592592688E-2</v>
      </c>
      <c r="T100" s="18">
        <f>TIME(0,0,SUM(E101:P101))</f>
        <v>0</v>
      </c>
      <c r="U100" s="17">
        <f>S100-T100</f>
        <v>1.8842592592592688E-2</v>
      </c>
      <c r="V100" s="19">
        <f>IF(COUNTIF(E100:P100,"=d.") =0,SUM(E100:P100),"d.")</f>
        <v>14</v>
      </c>
      <c r="W100" s="17">
        <f>IF(V100&lt;&gt;"d.",U100+TIME(0,V100,0),"d.")</f>
        <v>2.8564814814814911E-2</v>
      </c>
      <c r="X100" s="20">
        <v>2</v>
      </c>
      <c r="Y100" s="21">
        <f>ROUND(MAX(1*100*(2-W100/$W$98),0),1)</f>
        <v>89.4</v>
      </c>
      <c r="Z100" s="14"/>
      <c r="AA100" s="22" t="s">
        <v>25</v>
      </c>
    </row>
    <row r="101" spans="1:27" x14ac:dyDescent="0.2">
      <c r="A101" s="14"/>
      <c r="B101" s="15"/>
      <c r="C101" s="15"/>
      <c r="D101" s="15"/>
      <c r="E101" s="8"/>
      <c r="F101" s="8" t="s">
        <v>31</v>
      </c>
      <c r="G101" s="8"/>
      <c r="H101" s="8"/>
      <c r="I101" s="8"/>
      <c r="J101" s="8"/>
      <c r="K101" s="9"/>
      <c r="L101" s="8" t="s">
        <v>31</v>
      </c>
      <c r="M101" s="8" t="s">
        <v>31</v>
      </c>
      <c r="N101" s="8" t="s">
        <v>31</v>
      </c>
      <c r="O101" s="8" t="s">
        <v>31</v>
      </c>
      <c r="P101" s="8" t="s">
        <v>31</v>
      </c>
      <c r="Q101" s="16"/>
      <c r="R101" s="16"/>
      <c r="S101" s="16"/>
      <c r="T101" s="16"/>
      <c r="U101" s="16"/>
      <c r="V101" s="16"/>
      <c r="W101" s="16"/>
      <c r="X101" s="20"/>
      <c r="Y101" s="21"/>
      <c r="Z101" s="21"/>
      <c r="AA101" s="22"/>
    </row>
    <row r="105" spans="1:27" ht="12.75" customHeight="1" x14ac:dyDescent="0.2">
      <c r="A105" s="3" t="s">
        <v>79</v>
      </c>
      <c r="B105" s="11" t="s">
        <v>80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ht="12.75" customHeight="1" x14ac:dyDescent="0.2">
      <c r="A106" s="12" t="s">
        <v>2</v>
      </c>
      <c r="B106" s="12" t="s">
        <v>3</v>
      </c>
      <c r="C106" s="12" t="s">
        <v>4</v>
      </c>
      <c r="D106" s="12" t="s">
        <v>5</v>
      </c>
      <c r="E106" s="13" t="s">
        <v>6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2" t="s">
        <v>7</v>
      </c>
      <c r="R106" s="12" t="s">
        <v>8</v>
      </c>
      <c r="S106" s="12" t="s">
        <v>9</v>
      </c>
      <c r="T106" s="12" t="s">
        <v>10</v>
      </c>
      <c r="U106" s="12" t="s">
        <v>11</v>
      </c>
      <c r="V106" s="12" t="s">
        <v>12</v>
      </c>
      <c r="W106" s="12" t="s">
        <v>13</v>
      </c>
      <c r="X106" s="12" t="s">
        <v>14</v>
      </c>
      <c r="Y106" s="12" t="s">
        <v>15</v>
      </c>
      <c r="Z106" s="12" t="s">
        <v>16</v>
      </c>
      <c r="AA106" s="12" t="s">
        <v>17</v>
      </c>
    </row>
    <row r="107" spans="1:27" ht="25.5" x14ac:dyDescent="0.2">
      <c r="A107" s="12"/>
      <c r="B107" s="12"/>
      <c r="C107" s="12" t="s">
        <v>4</v>
      </c>
      <c r="D107" s="12"/>
      <c r="E107" s="4" t="s">
        <v>18</v>
      </c>
      <c r="F107" s="4" t="s">
        <v>19</v>
      </c>
      <c r="G107" s="4" t="s">
        <v>20</v>
      </c>
      <c r="H107" s="4" t="s">
        <v>21</v>
      </c>
      <c r="I107" s="4" t="s">
        <v>22</v>
      </c>
      <c r="J107" s="4" t="s">
        <v>23</v>
      </c>
      <c r="K107" s="4" t="s">
        <v>24</v>
      </c>
      <c r="L107" s="4" t="s">
        <v>25</v>
      </c>
      <c r="M107" s="4" t="s">
        <v>26</v>
      </c>
      <c r="N107" s="4" t="s">
        <v>27</v>
      </c>
      <c r="O107" s="4" t="s">
        <v>28</v>
      </c>
      <c r="P107" s="5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2.75" customHeight="1" x14ac:dyDescent="0.2">
      <c r="A108" s="14">
        <v>93</v>
      </c>
      <c r="B108" s="15" t="s">
        <v>81</v>
      </c>
      <c r="C108" s="14">
        <v>2001</v>
      </c>
      <c r="D108" s="15" t="s">
        <v>47</v>
      </c>
      <c r="E108" s="6">
        <v>2</v>
      </c>
      <c r="F108" s="6" t="s">
        <v>31</v>
      </c>
      <c r="G108" s="6">
        <v>0</v>
      </c>
      <c r="H108" s="6">
        <v>0</v>
      </c>
      <c r="I108" s="6">
        <v>0</v>
      </c>
      <c r="J108" s="6">
        <v>0</v>
      </c>
      <c r="K108" s="6">
        <v>1</v>
      </c>
      <c r="L108" s="6" t="s">
        <v>31</v>
      </c>
      <c r="M108" s="6">
        <v>0</v>
      </c>
      <c r="N108" s="6">
        <v>0</v>
      </c>
      <c r="O108" s="6">
        <v>0</v>
      </c>
      <c r="P108" s="7" t="s">
        <v>31</v>
      </c>
      <c r="Q108" s="16">
        <v>0.52708333333333335</v>
      </c>
      <c r="R108" s="16">
        <v>0.54995370370370367</v>
      </c>
      <c r="S108" s="17">
        <f>R108-Q108</f>
        <v>2.2870370370370319E-2</v>
      </c>
      <c r="T108" s="18">
        <f>TIME(0,0,SUM(E109:P109))</f>
        <v>0</v>
      </c>
      <c r="U108" s="17">
        <f>S108-T108</f>
        <v>2.2870370370370319E-2</v>
      </c>
      <c r="V108" s="19">
        <f>IF(COUNTIF(E108:P108,"=d.") =0,SUM(E108:P108),"d.")</f>
        <v>3</v>
      </c>
      <c r="W108" s="17">
        <f>IF(V108&lt;&gt;"d.",U108+TIME(0,V108,0),"d.")</f>
        <v>2.4953703703703652E-2</v>
      </c>
      <c r="X108" s="20">
        <v>1</v>
      </c>
      <c r="Y108" s="21"/>
      <c r="Z108" s="14"/>
      <c r="AA108" s="22" t="s">
        <v>64</v>
      </c>
    </row>
    <row r="109" spans="1:27" x14ac:dyDescent="0.2">
      <c r="A109" s="14"/>
      <c r="B109" s="15"/>
      <c r="C109" s="15"/>
      <c r="D109" s="15"/>
      <c r="E109" s="8"/>
      <c r="F109" s="8" t="s">
        <v>31</v>
      </c>
      <c r="G109" s="8"/>
      <c r="H109" s="8"/>
      <c r="I109" s="8"/>
      <c r="J109" s="8"/>
      <c r="K109" s="9"/>
      <c r="L109" s="8" t="s">
        <v>31</v>
      </c>
      <c r="M109" s="8" t="s">
        <v>31</v>
      </c>
      <c r="N109" s="8" t="s">
        <v>31</v>
      </c>
      <c r="O109" s="8" t="s">
        <v>31</v>
      </c>
      <c r="P109" s="8" t="s">
        <v>31</v>
      </c>
      <c r="Q109" s="16"/>
      <c r="R109" s="16"/>
      <c r="S109" s="16"/>
      <c r="T109" s="16"/>
      <c r="U109" s="16"/>
      <c r="V109" s="16"/>
      <c r="W109" s="16"/>
      <c r="X109" s="20"/>
      <c r="Y109" s="21"/>
      <c r="Z109" s="21"/>
      <c r="AA109" s="22"/>
    </row>
    <row r="110" spans="1:27" ht="12.75" customHeight="1" x14ac:dyDescent="0.2">
      <c r="A110" s="14">
        <v>66</v>
      </c>
      <c r="B110" s="15" t="s">
        <v>82</v>
      </c>
      <c r="C110" s="14">
        <v>2001</v>
      </c>
      <c r="D110" s="15" t="s">
        <v>71</v>
      </c>
      <c r="E110" s="6">
        <v>1</v>
      </c>
      <c r="F110" s="6" t="s">
        <v>31</v>
      </c>
      <c r="G110" s="6">
        <v>0</v>
      </c>
      <c r="H110" s="6">
        <v>0</v>
      </c>
      <c r="I110" s="6">
        <v>0</v>
      </c>
      <c r="J110" s="6">
        <v>0</v>
      </c>
      <c r="K110" s="6">
        <v>3</v>
      </c>
      <c r="L110" s="6" t="s">
        <v>31</v>
      </c>
      <c r="M110" s="6">
        <v>1</v>
      </c>
      <c r="N110" s="6">
        <v>1</v>
      </c>
      <c r="O110" s="6">
        <v>0</v>
      </c>
      <c r="P110" s="7" t="s">
        <v>31</v>
      </c>
      <c r="Q110" s="16">
        <v>0.51875000000000004</v>
      </c>
      <c r="R110" s="16">
        <v>0.54107638888888887</v>
      </c>
      <c r="S110" s="17">
        <f>R110-Q110</f>
        <v>2.2326388888888826E-2</v>
      </c>
      <c r="T110" s="18">
        <f>TIME(0,0,SUM(E111:P111))</f>
        <v>0</v>
      </c>
      <c r="U110" s="17">
        <f>S110-T110</f>
        <v>2.2326388888888826E-2</v>
      </c>
      <c r="V110" s="19">
        <f>IF(COUNTIF(E110:P110,"=d.") =0,SUM(E110:P110),"d.")</f>
        <v>6</v>
      </c>
      <c r="W110" s="17">
        <f>IF(V110&lt;&gt;"d.",U110+TIME(0,V110,0),"d.")</f>
        <v>2.6493055555555492E-2</v>
      </c>
      <c r="X110" s="20">
        <v>2</v>
      </c>
      <c r="Y110" s="21"/>
      <c r="Z110" s="14"/>
      <c r="AA110" s="22" t="s">
        <v>64</v>
      </c>
    </row>
    <row r="111" spans="1:27" x14ac:dyDescent="0.2">
      <c r="A111" s="14"/>
      <c r="B111" s="15"/>
      <c r="C111" s="15"/>
      <c r="D111" s="15"/>
      <c r="E111" s="8"/>
      <c r="F111" s="8" t="s">
        <v>31</v>
      </c>
      <c r="G111" s="8"/>
      <c r="H111" s="8"/>
      <c r="I111" s="8"/>
      <c r="J111" s="8"/>
      <c r="K111" s="9"/>
      <c r="L111" s="8" t="s">
        <v>31</v>
      </c>
      <c r="M111" s="8" t="s">
        <v>31</v>
      </c>
      <c r="N111" s="8" t="s">
        <v>31</v>
      </c>
      <c r="O111" s="8" t="s">
        <v>31</v>
      </c>
      <c r="P111" s="8" t="s">
        <v>31</v>
      </c>
      <c r="Q111" s="16"/>
      <c r="R111" s="16"/>
      <c r="S111" s="16"/>
      <c r="T111" s="16"/>
      <c r="U111" s="16"/>
      <c r="V111" s="16"/>
      <c r="W111" s="16"/>
      <c r="X111" s="20"/>
      <c r="Y111" s="21"/>
      <c r="Z111" s="21"/>
      <c r="AA111" s="22"/>
    </row>
    <row r="115" spans="1:27" ht="12.75" customHeight="1" x14ac:dyDescent="0.2">
      <c r="A115" s="3" t="s">
        <v>83</v>
      </c>
      <c r="B115" s="11" t="s">
        <v>84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2.75" customHeight="1" x14ac:dyDescent="0.2">
      <c r="A116" s="12" t="s">
        <v>2</v>
      </c>
      <c r="B116" s="12" t="s">
        <v>3</v>
      </c>
      <c r="C116" s="12" t="s">
        <v>4</v>
      </c>
      <c r="D116" s="12" t="s">
        <v>5</v>
      </c>
      <c r="E116" s="13" t="s">
        <v>6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2" t="s">
        <v>7</v>
      </c>
      <c r="R116" s="12" t="s">
        <v>8</v>
      </c>
      <c r="S116" s="12" t="s">
        <v>9</v>
      </c>
      <c r="T116" s="12" t="s">
        <v>10</v>
      </c>
      <c r="U116" s="12" t="s">
        <v>11</v>
      </c>
      <c r="V116" s="12" t="s">
        <v>12</v>
      </c>
      <c r="W116" s="12" t="s">
        <v>13</v>
      </c>
      <c r="X116" s="12" t="s">
        <v>14</v>
      </c>
      <c r="Y116" s="12" t="s">
        <v>15</v>
      </c>
      <c r="Z116" s="12" t="s">
        <v>16</v>
      </c>
      <c r="AA116" s="12" t="s">
        <v>17</v>
      </c>
    </row>
    <row r="117" spans="1:27" ht="25.5" x14ac:dyDescent="0.2">
      <c r="A117" s="12"/>
      <c r="B117" s="12"/>
      <c r="C117" s="12" t="s">
        <v>4</v>
      </c>
      <c r="D117" s="12"/>
      <c r="E117" s="4" t="s">
        <v>18</v>
      </c>
      <c r="F117" s="4" t="s">
        <v>19</v>
      </c>
      <c r="G117" s="4" t="s">
        <v>20</v>
      </c>
      <c r="H117" s="4" t="s">
        <v>21</v>
      </c>
      <c r="I117" s="4" t="s">
        <v>22</v>
      </c>
      <c r="J117" s="4" t="s">
        <v>23</v>
      </c>
      <c r="K117" s="4" t="s">
        <v>24</v>
      </c>
      <c r="L117" s="4" t="s">
        <v>25</v>
      </c>
      <c r="M117" s="4" t="s">
        <v>26</v>
      </c>
      <c r="N117" s="4" t="s">
        <v>27</v>
      </c>
      <c r="O117" s="4" t="s">
        <v>28</v>
      </c>
      <c r="P117" s="5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21" spans="1:27" ht="12.75" customHeight="1" x14ac:dyDescent="0.2">
      <c r="A121" s="3" t="s">
        <v>85</v>
      </c>
      <c r="B121" s="11" t="s">
        <v>86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2.75" customHeight="1" x14ac:dyDescent="0.2">
      <c r="A122" s="12" t="s">
        <v>2</v>
      </c>
      <c r="B122" s="12" t="s">
        <v>3</v>
      </c>
      <c r="C122" s="12" t="s">
        <v>4</v>
      </c>
      <c r="D122" s="12" t="s">
        <v>5</v>
      </c>
      <c r="E122" s="13" t="s">
        <v>6</v>
      </c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2" t="s">
        <v>7</v>
      </c>
      <c r="R122" s="12" t="s">
        <v>8</v>
      </c>
      <c r="S122" s="12" t="s">
        <v>9</v>
      </c>
      <c r="T122" s="12" t="s">
        <v>10</v>
      </c>
      <c r="U122" s="12" t="s">
        <v>11</v>
      </c>
      <c r="V122" s="12" t="s">
        <v>12</v>
      </c>
      <c r="W122" s="12" t="s">
        <v>13</v>
      </c>
      <c r="X122" s="12" t="s">
        <v>14</v>
      </c>
      <c r="Y122" s="12" t="s">
        <v>15</v>
      </c>
      <c r="Z122" s="12" t="s">
        <v>16</v>
      </c>
      <c r="AA122" s="12" t="s">
        <v>17</v>
      </c>
    </row>
    <row r="123" spans="1:27" ht="25.5" x14ac:dyDescent="0.2">
      <c r="A123" s="12"/>
      <c r="B123" s="12"/>
      <c r="C123" s="12" t="s">
        <v>4</v>
      </c>
      <c r="D123" s="12"/>
      <c r="E123" s="4" t="s">
        <v>18</v>
      </c>
      <c r="F123" s="4" t="s">
        <v>19</v>
      </c>
      <c r="G123" s="4" t="s">
        <v>20</v>
      </c>
      <c r="H123" s="4" t="s">
        <v>21</v>
      </c>
      <c r="I123" s="4" t="s">
        <v>22</v>
      </c>
      <c r="J123" s="4" t="s">
        <v>23</v>
      </c>
      <c r="K123" s="4" t="s">
        <v>24</v>
      </c>
      <c r="L123" s="4" t="s">
        <v>25</v>
      </c>
      <c r="M123" s="4" t="s">
        <v>26</v>
      </c>
      <c r="N123" s="4" t="s">
        <v>27</v>
      </c>
      <c r="O123" s="4" t="s">
        <v>28</v>
      </c>
      <c r="P123" s="5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7" spans="1:27" ht="12.75" customHeight="1" x14ac:dyDescent="0.2">
      <c r="A127" s="3" t="s">
        <v>87</v>
      </c>
      <c r="B127" s="11" t="s">
        <v>88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2.75" customHeight="1" x14ac:dyDescent="0.2">
      <c r="A128" s="12" t="s">
        <v>2</v>
      </c>
      <c r="B128" s="12" t="s">
        <v>3</v>
      </c>
      <c r="C128" s="12" t="s">
        <v>4</v>
      </c>
      <c r="D128" s="12" t="s">
        <v>5</v>
      </c>
      <c r="E128" s="13" t="s">
        <v>6</v>
      </c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2" t="s">
        <v>7</v>
      </c>
      <c r="R128" s="12" t="s">
        <v>8</v>
      </c>
      <c r="S128" s="12" t="s">
        <v>9</v>
      </c>
      <c r="T128" s="12" t="s">
        <v>10</v>
      </c>
      <c r="U128" s="12" t="s">
        <v>11</v>
      </c>
      <c r="V128" s="12" t="s">
        <v>12</v>
      </c>
      <c r="W128" s="12" t="s">
        <v>13</v>
      </c>
      <c r="X128" s="12" t="s">
        <v>14</v>
      </c>
      <c r="Y128" s="12" t="s">
        <v>15</v>
      </c>
      <c r="Z128" s="12" t="s">
        <v>16</v>
      </c>
      <c r="AA128" s="12" t="s">
        <v>17</v>
      </c>
    </row>
    <row r="129" spans="1:27" ht="25.5" x14ac:dyDescent="0.2">
      <c r="A129" s="12"/>
      <c r="B129" s="12"/>
      <c r="C129" s="12" t="s">
        <v>4</v>
      </c>
      <c r="D129" s="12"/>
      <c r="E129" s="4" t="s">
        <v>18</v>
      </c>
      <c r="F129" s="4" t="s">
        <v>19</v>
      </c>
      <c r="G129" s="4" t="s">
        <v>20</v>
      </c>
      <c r="H129" s="4" t="s">
        <v>21</v>
      </c>
      <c r="I129" s="4" t="s">
        <v>22</v>
      </c>
      <c r="J129" s="4" t="s">
        <v>23</v>
      </c>
      <c r="K129" s="4" t="s">
        <v>24</v>
      </c>
      <c r="L129" s="4" t="s">
        <v>25</v>
      </c>
      <c r="M129" s="4" t="s">
        <v>26</v>
      </c>
      <c r="N129" s="4" t="s">
        <v>27</v>
      </c>
      <c r="O129" s="4" t="s">
        <v>28</v>
      </c>
      <c r="P129" s="5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12.75" customHeight="1" x14ac:dyDescent="0.2">
      <c r="A130" s="14">
        <v>33</v>
      </c>
      <c r="B130" s="15" t="s">
        <v>89</v>
      </c>
      <c r="C130" s="14">
        <v>1998</v>
      </c>
      <c r="D130" s="15" t="s">
        <v>90</v>
      </c>
      <c r="E130" s="6">
        <v>1</v>
      </c>
      <c r="F130" s="6" t="s">
        <v>31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 t="s">
        <v>31</v>
      </c>
      <c r="M130" s="6">
        <v>3</v>
      </c>
      <c r="N130" s="6">
        <v>4</v>
      </c>
      <c r="O130" s="6">
        <v>2</v>
      </c>
      <c r="P130" s="7" t="s">
        <v>31</v>
      </c>
      <c r="Q130" s="16">
        <v>0.50347222222222221</v>
      </c>
      <c r="R130" s="16">
        <v>0.52649305555555559</v>
      </c>
      <c r="S130" s="17">
        <f>R130-Q130</f>
        <v>2.3020833333333379E-2</v>
      </c>
      <c r="T130" s="18">
        <f>TIME(0,0,SUM(E131:P131))</f>
        <v>0</v>
      </c>
      <c r="U130" s="17">
        <f>S130-T130</f>
        <v>2.3020833333333379E-2</v>
      </c>
      <c r="V130" s="19">
        <f>IF(COUNTIF(E130:P130,"=d.") =0,SUM(E130:P130),"d.")</f>
        <v>10</v>
      </c>
      <c r="W130" s="17">
        <f>IF(V130&lt;&gt;"d.",U130+TIME(0,V130,0),"d.")</f>
        <v>2.9965277777777823E-2</v>
      </c>
      <c r="X130" s="20">
        <v>1</v>
      </c>
      <c r="Y130" s="21">
        <f>ROUND(MAX(1*100*(2-W130/$W$130),0),1)</f>
        <v>100</v>
      </c>
      <c r="Z130" s="14"/>
      <c r="AA130" s="22" t="s">
        <v>25</v>
      </c>
    </row>
    <row r="131" spans="1:27" x14ac:dyDescent="0.2">
      <c r="A131" s="14"/>
      <c r="B131" s="15"/>
      <c r="C131" s="15"/>
      <c r="D131" s="15"/>
      <c r="E131" s="8"/>
      <c r="F131" s="8" t="s">
        <v>31</v>
      </c>
      <c r="G131" s="8"/>
      <c r="H131" s="8"/>
      <c r="I131" s="8"/>
      <c r="J131" s="8"/>
      <c r="K131" s="9"/>
      <c r="L131" s="8" t="s">
        <v>31</v>
      </c>
      <c r="M131" s="8" t="s">
        <v>31</v>
      </c>
      <c r="N131" s="8" t="s">
        <v>31</v>
      </c>
      <c r="O131" s="8" t="s">
        <v>31</v>
      </c>
      <c r="P131" s="8" t="s">
        <v>31</v>
      </c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</row>
    <row r="135" spans="1:27" ht="12.75" customHeight="1" x14ac:dyDescent="0.2">
      <c r="A135" s="3" t="s">
        <v>91</v>
      </c>
      <c r="B135" s="11" t="s">
        <v>92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ht="12.75" customHeight="1" x14ac:dyDescent="0.2">
      <c r="A136" s="12" t="s">
        <v>2</v>
      </c>
      <c r="B136" s="12" t="s">
        <v>3</v>
      </c>
      <c r="C136" s="12" t="s">
        <v>4</v>
      </c>
      <c r="D136" s="12" t="s">
        <v>5</v>
      </c>
      <c r="E136" s="13" t="s">
        <v>6</v>
      </c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2" t="s">
        <v>7</v>
      </c>
      <c r="R136" s="12" t="s">
        <v>8</v>
      </c>
      <c r="S136" s="12" t="s">
        <v>9</v>
      </c>
      <c r="T136" s="12" t="s">
        <v>10</v>
      </c>
      <c r="U136" s="12" t="s">
        <v>11</v>
      </c>
      <c r="V136" s="12" t="s">
        <v>12</v>
      </c>
      <c r="W136" s="12" t="s">
        <v>13</v>
      </c>
      <c r="X136" s="12" t="s">
        <v>14</v>
      </c>
      <c r="Y136" s="12" t="s">
        <v>15</v>
      </c>
      <c r="Z136" s="12" t="s">
        <v>16</v>
      </c>
      <c r="AA136" s="12" t="s">
        <v>17</v>
      </c>
    </row>
    <row r="137" spans="1:27" ht="25.5" x14ac:dyDescent="0.2">
      <c r="A137" s="12"/>
      <c r="B137" s="12"/>
      <c r="C137" s="12" t="s">
        <v>4</v>
      </c>
      <c r="D137" s="12"/>
      <c r="E137" s="4" t="s">
        <v>18</v>
      </c>
      <c r="F137" s="4" t="s">
        <v>19</v>
      </c>
      <c r="G137" s="4" t="s">
        <v>20</v>
      </c>
      <c r="H137" s="4" t="s">
        <v>21</v>
      </c>
      <c r="I137" s="4" t="s">
        <v>22</v>
      </c>
      <c r="J137" s="4" t="s">
        <v>23</v>
      </c>
      <c r="K137" s="4" t="s">
        <v>24</v>
      </c>
      <c r="L137" s="4" t="s">
        <v>25</v>
      </c>
      <c r="M137" s="4" t="s">
        <v>26</v>
      </c>
      <c r="N137" s="4" t="s">
        <v>27</v>
      </c>
      <c r="O137" s="4" t="s">
        <v>28</v>
      </c>
      <c r="P137" s="5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ht="12.75" customHeight="1" x14ac:dyDescent="0.2">
      <c r="A138" s="14">
        <v>47</v>
      </c>
      <c r="B138" s="15" t="s">
        <v>93</v>
      </c>
      <c r="C138" s="14">
        <v>1994</v>
      </c>
      <c r="D138" s="15" t="s">
        <v>33</v>
      </c>
      <c r="E138" s="6">
        <v>1</v>
      </c>
      <c r="F138" s="6" t="s">
        <v>31</v>
      </c>
      <c r="G138" s="6">
        <v>0</v>
      </c>
      <c r="H138" s="6">
        <v>0</v>
      </c>
      <c r="I138" s="6">
        <v>0</v>
      </c>
      <c r="J138" s="6">
        <v>0</v>
      </c>
      <c r="K138" s="6">
        <v>3</v>
      </c>
      <c r="L138" s="6" t="s">
        <v>31</v>
      </c>
      <c r="M138" s="6">
        <v>0</v>
      </c>
      <c r="N138" s="6">
        <v>0</v>
      </c>
      <c r="O138" s="6">
        <v>0</v>
      </c>
      <c r="P138" s="7" t="s">
        <v>31</v>
      </c>
      <c r="Q138" s="16">
        <v>0.515625</v>
      </c>
      <c r="R138" s="16">
        <v>0.53577546296296297</v>
      </c>
      <c r="S138" s="17">
        <f>R138-Q138</f>
        <v>2.0150462962962967E-2</v>
      </c>
      <c r="T138" s="18">
        <f>TIME(0,0,SUM(E139:P139))</f>
        <v>0</v>
      </c>
      <c r="U138" s="17">
        <f>S138-T138</f>
        <v>2.0150462962962967E-2</v>
      </c>
      <c r="V138" s="19">
        <f>IF(COUNTIF(E138:P138,"=d.") =0,SUM(E138:P138),"d.")</f>
        <v>4</v>
      </c>
      <c r="W138" s="17">
        <f>IF(V138&lt;&gt;"d.",U138+TIME(0,V138,0),"d.")</f>
        <v>2.2928240740740746E-2</v>
      </c>
      <c r="X138" s="20">
        <v>1</v>
      </c>
      <c r="Y138" s="21">
        <f>ROUND(MAX(1*100*(2-W138/$W$138),0),1)</f>
        <v>100</v>
      </c>
      <c r="Z138" s="14"/>
      <c r="AA138" s="22" t="s">
        <v>64</v>
      </c>
    </row>
    <row r="139" spans="1:27" x14ac:dyDescent="0.2">
      <c r="A139" s="14"/>
      <c r="B139" s="15"/>
      <c r="C139" s="15"/>
      <c r="D139" s="15"/>
      <c r="E139" s="8"/>
      <c r="F139" s="8" t="s">
        <v>31</v>
      </c>
      <c r="G139" s="8"/>
      <c r="H139" s="8"/>
      <c r="I139" s="8"/>
      <c r="J139" s="8"/>
      <c r="K139" s="9"/>
      <c r="L139" s="8" t="s">
        <v>31</v>
      </c>
      <c r="M139" s="8" t="s">
        <v>31</v>
      </c>
      <c r="N139" s="8" t="s">
        <v>31</v>
      </c>
      <c r="O139" s="8" t="s">
        <v>31</v>
      </c>
      <c r="P139" s="8" t="s">
        <v>31</v>
      </c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</row>
    <row r="140" spans="1:27" ht="12.75" customHeight="1" x14ac:dyDescent="0.2">
      <c r="A140" s="14">
        <v>5</v>
      </c>
      <c r="B140" s="15" t="s">
        <v>94</v>
      </c>
      <c r="C140" s="14">
        <v>1991</v>
      </c>
      <c r="D140" s="15" t="s">
        <v>30</v>
      </c>
      <c r="E140" s="6" t="s">
        <v>95</v>
      </c>
      <c r="F140" s="6" t="s">
        <v>31</v>
      </c>
      <c r="G140" s="6">
        <v>0</v>
      </c>
      <c r="H140" s="6">
        <v>0</v>
      </c>
      <c r="I140" s="6">
        <v>0</v>
      </c>
      <c r="J140" s="6">
        <v>0</v>
      </c>
      <c r="K140" s="6">
        <v>2</v>
      </c>
      <c r="L140" s="6" t="s">
        <v>31</v>
      </c>
      <c r="M140" s="6">
        <v>2</v>
      </c>
      <c r="N140" s="6">
        <v>2</v>
      </c>
      <c r="O140" s="6">
        <v>0</v>
      </c>
      <c r="P140" s="7" t="s">
        <v>31</v>
      </c>
      <c r="Q140" s="16">
        <v>0.48124999999999996</v>
      </c>
      <c r="R140" s="16">
        <v>0.50870370370370366</v>
      </c>
      <c r="S140" s="17">
        <f>R140-Q140</f>
        <v>2.7453703703703702E-2</v>
      </c>
      <c r="T140" s="18">
        <f>TIME(0,0,SUM(E141:P141))</f>
        <v>0</v>
      </c>
      <c r="U140" s="17">
        <f>S140-T140</f>
        <v>2.7453703703703702E-2</v>
      </c>
      <c r="V140" s="19" t="str">
        <f>IF(COUNTIF(E140:P140,"=d.") =0,SUM(E140:P140),"d.")</f>
        <v>d.</v>
      </c>
      <c r="W140" s="17" t="str">
        <f>IF(V140&lt;&gt;"d.",U140+TIME(0,V140,0),"d.")</f>
        <v>d.</v>
      </c>
      <c r="X140" s="19"/>
      <c r="Y140" s="21"/>
      <c r="Z140" s="14"/>
      <c r="AA140" s="14"/>
    </row>
    <row r="141" spans="1:27" x14ac:dyDescent="0.2">
      <c r="A141" s="14"/>
      <c r="B141" s="15"/>
      <c r="C141" s="15"/>
      <c r="D141" s="15"/>
      <c r="E141" s="8"/>
      <c r="F141" s="8" t="s">
        <v>31</v>
      </c>
      <c r="G141" s="8"/>
      <c r="H141" s="8"/>
      <c r="I141" s="8"/>
      <c r="J141" s="8"/>
      <c r="K141" s="9"/>
      <c r="L141" s="8" t="s">
        <v>31</v>
      </c>
      <c r="M141" s="8" t="s">
        <v>31</v>
      </c>
      <c r="N141" s="8" t="s">
        <v>31</v>
      </c>
      <c r="O141" s="8" t="s">
        <v>31</v>
      </c>
      <c r="P141" s="8" t="s">
        <v>31</v>
      </c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</row>
    <row r="145" spans="1:27" ht="12.75" customHeight="1" x14ac:dyDescent="0.2">
      <c r="A145" s="11" t="s">
        <v>96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2.75" customHeight="1" x14ac:dyDescent="0.2">
      <c r="A146" s="12" t="s">
        <v>2</v>
      </c>
      <c r="B146" s="12" t="s">
        <v>3</v>
      </c>
      <c r="C146" s="12" t="s">
        <v>4</v>
      </c>
      <c r="D146" s="12" t="s">
        <v>5</v>
      </c>
      <c r="E146" s="13" t="s">
        <v>6</v>
      </c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2" t="s">
        <v>7</v>
      </c>
      <c r="R146" s="12" t="s">
        <v>8</v>
      </c>
      <c r="S146" s="12" t="s">
        <v>9</v>
      </c>
      <c r="T146" s="12" t="s">
        <v>10</v>
      </c>
      <c r="U146" s="12" t="s">
        <v>11</v>
      </c>
      <c r="V146" s="12" t="s">
        <v>12</v>
      </c>
      <c r="W146" s="12" t="s">
        <v>13</v>
      </c>
      <c r="X146" s="12" t="s">
        <v>14</v>
      </c>
      <c r="Y146" s="12" t="s">
        <v>15</v>
      </c>
      <c r="Z146" s="12" t="s">
        <v>16</v>
      </c>
      <c r="AA146" s="12" t="s">
        <v>17</v>
      </c>
    </row>
    <row r="147" spans="1:27" ht="25.5" x14ac:dyDescent="0.2">
      <c r="A147" s="12"/>
      <c r="B147" s="12"/>
      <c r="C147" s="12" t="s">
        <v>4</v>
      </c>
      <c r="D147" s="12"/>
      <c r="E147" s="4" t="s">
        <v>18</v>
      </c>
      <c r="F147" s="4" t="s">
        <v>19</v>
      </c>
      <c r="G147" s="4" t="s">
        <v>20</v>
      </c>
      <c r="H147" s="4" t="s">
        <v>21</v>
      </c>
      <c r="I147" s="4" t="s">
        <v>22</v>
      </c>
      <c r="J147" s="4" t="s">
        <v>23</v>
      </c>
      <c r="K147" s="4" t="s">
        <v>24</v>
      </c>
      <c r="L147" s="4" t="s">
        <v>25</v>
      </c>
      <c r="M147" s="4" t="s">
        <v>26</v>
      </c>
      <c r="N147" s="4" t="s">
        <v>27</v>
      </c>
      <c r="O147" s="4" t="s">
        <v>28</v>
      </c>
      <c r="P147" s="5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ht="12.75" customHeight="1" x14ac:dyDescent="0.2">
      <c r="A148" s="14">
        <v>92</v>
      </c>
      <c r="B148" s="15" t="s">
        <v>97</v>
      </c>
      <c r="C148" s="14">
        <v>1991</v>
      </c>
      <c r="D148" s="15" t="s">
        <v>71</v>
      </c>
      <c r="E148" s="6">
        <v>0</v>
      </c>
      <c r="F148" s="6" t="s">
        <v>31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 t="s">
        <v>31</v>
      </c>
      <c r="M148" s="6">
        <v>1</v>
      </c>
      <c r="N148" s="6">
        <v>1</v>
      </c>
      <c r="O148" s="6">
        <v>0</v>
      </c>
      <c r="P148" s="7" t="s">
        <v>31</v>
      </c>
      <c r="Q148" s="16">
        <v>0.52604166666666674</v>
      </c>
      <c r="R148" s="16">
        <v>0.54211805555555548</v>
      </c>
      <c r="S148" s="17">
        <f>R148-Q148</f>
        <v>1.6076388888888737E-2</v>
      </c>
      <c r="T148" s="18">
        <f>TIME(0,0,SUM(E149:P149))</f>
        <v>0</v>
      </c>
      <c r="U148" s="17">
        <f>S148-T148</f>
        <v>1.6076388888888737E-2</v>
      </c>
      <c r="V148" s="19">
        <f>IF(COUNTIF(E148:P148,"=d.") =0,SUM(E148:P148),"d.")</f>
        <v>2</v>
      </c>
      <c r="W148" s="17">
        <f>IF(V148&lt;&gt;"d.",U148+TIME(0,V148,0),"d.")</f>
        <v>1.7465277777777625E-2</v>
      </c>
      <c r="X148" s="20">
        <v>1</v>
      </c>
      <c r="Y148" s="21"/>
      <c r="Z148" s="14" t="s">
        <v>43</v>
      </c>
      <c r="AA148" s="22" t="s">
        <v>64</v>
      </c>
    </row>
    <row r="149" spans="1:27" x14ac:dyDescent="0.2">
      <c r="A149" s="14"/>
      <c r="B149" s="15"/>
      <c r="C149" s="14"/>
      <c r="D149" s="15"/>
      <c r="E149" s="8"/>
      <c r="F149" s="8" t="s">
        <v>31</v>
      </c>
      <c r="G149" s="8"/>
      <c r="H149" s="8"/>
      <c r="I149" s="8"/>
      <c r="J149" s="8"/>
      <c r="K149" s="9"/>
      <c r="L149" s="8" t="s">
        <v>31</v>
      </c>
      <c r="M149" s="8" t="s">
        <v>31</v>
      </c>
      <c r="N149" s="8" t="s">
        <v>31</v>
      </c>
      <c r="O149" s="8" t="s">
        <v>31</v>
      </c>
      <c r="P149" s="8" t="s">
        <v>31</v>
      </c>
      <c r="Q149" s="16"/>
      <c r="R149" s="16"/>
      <c r="S149" s="16"/>
      <c r="T149" s="16"/>
      <c r="U149" s="16"/>
      <c r="V149" s="16"/>
      <c r="W149" s="16"/>
      <c r="X149" s="20"/>
      <c r="Y149" s="21"/>
      <c r="Z149" s="14"/>
      <c r="AA149" s="22"/>
    </row>
    <row r="150" spans="1:27" ht="12.75" customHeight="1" x14ac:dyDescent="0.2">
      <c r="A150" s="14">
        <v>95</v>
      </c>
      <c r="B150" s="15" t="s">
        <v>98</v>
      </c>
      <c r="C150" s="14">
        <v>1995</v>
      </c>
      <c r="D150" s="15" t="s">
        <v>33</v>
      </c>
      <c r="E150" s="6">
        <v>0</v>
      </c>
      <c r="F150" s="6" t="s">
        <v>31</v>
      </c>
      <c r="G150" s="6">
        <v>0</v>
      </c>
      <c r="H150" s="6">
        <v>0</v>
      </c>
      <c r="I150" s="6">
        <v>0</v>
      </c>
      <c r="J150" s="6">
        <v>2</v>
      </c>
      <c r="K150" s="6">
        <v>2</v>
      </c>
      <c r="L150" s="6" t="s">
        <v>31</v>
      </c>
      <c r="M150" s="6">
        <v>1</v>
      </c>
      <c r="N150" s="6">
        <v>0</v>
      </c>
      <c r="O150" s="6">
        <v>0</v>
      </c>
      <c r="P150" s="7" t="s">
        <v>31</v>
      </c>
      <c r="Q150" s="16">
        <v>0.52916666666666667</v>
      </c>
      <c r="R150" s="16">
        <v>0.54662037037037037</v>
      </c>
      <c r="S150" s="17">
        <f>R150-Q150</f>
        <v>1.7453703703703694E-2</v>
      </c>
      <c r="T150" s="18">
        <f>TIME(0,0,SUM(E151:P151))</f>
        <v>5.7870370370370366E-5</v>
      </c>
      <c r="U150" s="17">
        <f>S150-T150</f>
        <v>1.7395833333333322E-2</v>
      </c>
      <c r="V150" s="19">
        <f>IF(COUNTIF(E150:P150,"=d.") =0,SUM(E150:P150),"d.")</f>
        <v>5</v>
      </c>
      <c r="W150" s="17">
        <f>IF(V150&lt;&gt;"d.",U150+TIME(0,V150,0),"d.")</f>
        <v>2.0868055555555542E-2</v>
      </c>
      <c r="X150" s="20">
        <v>2</v>
      </c>
      <c r="Y150" s="21">
        <f>ROUND(MAX(1*100*(2-W150/$W$150),0),1)</f>
        <v>100</v>
      </c>
      <c r="Z150" s="14" t="s">
        <v>43</v>
      </c>
      <c r="AA150" s="22" t="s">
        <v>25</v>
      </c>
    </row>
    <row r="151" spans="1:27" x14ac:dyDescent="0.2">
      <c r="A151" s="14"/>
      <c r="B151" s="15"/>
      <c r="C151" s="14"/>
      <c r="D151" s="15"/>
      <c r="E151" s="8"/>
      <c r="F151" s="8" t="s">
        <v>31</v>
      </c>
      <c r="G151" s="8"/>
      <c r="H151" s="8"/>
      <c r="I151" s="8">
        <v>5</v>
      </c>
      <c r="J151" s="8"/>
      <c r="K151" s="9"/>
      <c r="L151" s="8" t="s">
        <v>31</v>
      </c>
      <c r="M151" s="8" t="s">
        <v>31</v>
      </c>
      <c r="N151" s="8" t="s">
        <v>31</v>
      </c>
      <c r="O151" s="8" t="s">
        <v>31</v>
      </c>
      <c r="P151" s="8" t="s">
        <v>31</v>
      </c>
      <c r="Q151" s="16"/>
      <c r="R151" s="16"/>
      <c r="S151" s="16"/>
      <c r="T151" s="16"/>
      <c r="U151" s="16"/>
      <c r="V151" s="16"/>
      <c r="W151" s="16"/>
      <c r="X151" s="20"/>
      <c r="Y151" s="21"/>
      <c r="Z151" s="21"/>
      <c r="AA151" s="22"/>
    </row>
    <row r="152" spans="1:27" ht="12.75" customHeight="1" x14ac:dyDescent="0.2">
      <c r="A152" s="14">
        <v>89</v>
      </c>
      <c r="B152" s="15" t="s">
        <v>99</v>
      </c>
      <c r="C152" s="14">
        <v>1991</v>
      </c>
      <c r="D152" s="15" t="s">
        <v>33</v>
      </c>
      <c r="E152" s="6">
        <v>0</v>
      </c>
      <c r="F152" s="6" t="s">
        <v>31</v>
      </c>
      <c r="G152" s="6">
        <v>0</v>
      </c>
      <c r="H152" s="6">
        <v>0</v>
      </c>
      <c r="I152" s="6">
        <v>0</v>
      </c>
      <c r="J152" s="6">
        <v>0</v>
      </c>
      <c r="K152" s="6">
        <v>3</v>
      </c>
      <c r="L152" s="6" t="s">
        <v>31</v>
      </c>
      <c r="M152" s="6">
        <v>1</v>
      </c>
      <c r="N152" s="6">
        <v>1</v>
      </c>
      <c r="O152" s="6">
        <v>0</v>
      </c>
      <c r="P152" s="7" t="s">
        <v>31</v>
      </c>
      <c r="Q152" s="16">
        <v>0.5229166666666667</v>
      </c>
      <c r="R152" s="16">
        <v>0.54270833333333335</v>
      </c>
      <c r="S152" s="17">
        <f>R152-Q152</f>
        <v>1.9791666666666652E-2</v>
      </c>
      <c r="T152" s="18">
        <f>TIME(0,0,SUM(E153:P153))</f>
        <v>0</v>
      </c>
      <c r="U152" s="17">
        <f>S152-T152</f>
        <v>1.9791666666666652E-2</v>
      </c>
      <c r="V152" s="19">
        <f>IF(COUNTIF(E152:P152,"=d.") =0,SUM(E152:P152),"d.")</f>
        <v>5</v>
      </c>
      <c r="W152" s="17">
        <f>IF(V152&lt;&gt;"d.",U152+TIME(0,V152,0),"d.")</f>
        <v>2.3263888888888876E-2</v>
      </c>
      <c r="X152" s="20">
        <v>3</v>
      </c>
      <c r="Y152" s="21">
        <f>ROUND(MAX(1*100*(2-W152/$W$150),0),1)</f>
        <v>88.5</v>
      </c>
      <c r="Z152" s="14" t="s">
        <v>52</v>
      </c>
      <c r="AA152" s="22" t="s">
        <v>25</v>
      </c>
    </row>
    <row r="153" spans="1:27" x14ac:dyDescent="0.2">
      <c r="A153" s="14"/>
      <c r="B153" s="15"/>
      <c r="C153" s="14"/>
      <c r="D153" s="15"/>
      <c r="E153" s="8"/>
      <c r="F153" s="8" t="s">
        <v>31</v>
      </c>
      <c r="G153" s="8"/>
      <c r="H153" s="8"/>
      <c r="I153" s="8"/>
      <c r="J153" s="8"/>
      <c r="K153" s="9"/>
      <c r="L153" s="8" t="s">
        <v>31</v>
      </c>
      <c r="M153" s="8" t="s">
        <v>31</v>
      </c>
      <c r="N153" s="8" t="s">
        <v>31</v>
      </c>
      <c r="O153" s="8" t="s">
        <v>31</v>
      </c>
      <c r="P153" s="8" t="s">
        <v>31</v>
      </c>
      <c r="Q153" s="16"/>
      <c r="R153" s="16"/>
      <c r="S153" s="16"/>
      <c r="T153" s="16"/>
      <c r="U153" s="16"/>
      <c r="V153" s="16"/>
      <c r="W153" s="16"/>
      <c r="X153" s="20"/>
      <c r="Y153" s="21"/>
      <c r="Z153" s="21"/>
      <c r="AA153" s="22"/>
    </row>
    <row r="154" spans="1:27" ht="12.75" customHeight="1" x14ac:dyDescent="0.2">
      <c r="A154" s="14">
        <v>30</v>
      </c>
      <c r="B154" s="15" t="s">
        <v>100</v>
      </c>
      <c r="C154" s="14">
        <v>1986</v>
      </c>
      <c r="D154" s="15" t="s">
        <v>33</v>
      </c>
      <c r="E154" s="6">
        <v>0</v>
      </c>
      <c r="F154" s="6" t="s">
        <v>31</v>
      </c>
      <c r="G154" s="6">
        <v>0</v>
      </c>
      <c r="H154" s="6">
        <v>0</v>
      </c>
      <c r="I154" s="6">
        <v>0</v>
      </c>
      <c r="J154" s="6">
        <v>0</v>
      </c>
      <c r="K154" s="6">
        <v>1</v>
      </c>
      <c r="L154" s="6" t="s">
        <v>31</v>
      </c>
      <c r="M154" s="6">
        <v>0</v>
      </c>
      <c r="N154" s="6">
        <v>1</v>
      </c>
      <c r="O154" s="6">
        <v>0</v>
      </c>
      <c r="P154" s="7" t="s">
        <v>31</v>
      </c>
      <c r="Q154" s="16">
        <v>0.5</v>
      </c>
      <c r="R154" s="16">
        <v>0.52305555555555561</v>
      </c>
      <c r="S154" s="17">
        <f>R154-Q154</f>
        <v>2.3055555555555607E-2</v>
      </c>
      <c r="T154" s="18">
        <f>TIME(0,0,SUM(E155:P155))</f>
        <v>0</v>
      </c>
      <c r="U154" s="17">
        <f>S154-T154</f>
        <v>2.3055555555555607E-2</v>
      </c>
      <c r="V154" s="19">
        <f>IF(COUNTIF(E154:P154,"=d.") =0,SUM(E154:P154),"d.")</f>
        <v>2</v>
      </c>
      <c r="W154" s="17">
        <f>IF(V154&lt;&gt;"d.",U154+TIME(0,V154,0),"d.")</f>
        <v>2.4444444444444494E-2</v>
      </c>
      <c r="X154" s="20">
        <v>4</v>
      </c>
      <c r="Y154" s="21">
        <f>ROUND(MAX(1*100*(2-W154/$W$150),0),1)</f>
        <v>82.9</v>
      </c>
      <c r="Z154" s="14" t="s">
        <v>52</v>
      </c>
      <c r="AA154" s="22" t="s">
        <v>25</v>
      </c>
    </row>
    <row r="155" spans="1:27" x14ac:dyDescent="0.2">
      <c r="A155" s="14"/>
      <c r="B155" s="15"/>
      <c r="C155" s="14"/>
      <c r="D155" s="15"/>
      <c r="E155" s="8"/>
      <c r="F155" s="8" t="s">
        <v>31</v>
      </c>
      <c r="G155" s="8"/>
      <c r="H155" s="8"/>
      <c r="I155" s="8"/>
      <c r="J155" s="8"/>
      <c r="K155" s="9"/>
      <c r="L155" s="8" t="s">
        <v>31</v>
      </c>
      <c r="M155" s="8" t="s">
        <v>31</v>
      </c>
      <c r="N155" s="8" t="s">
        <v>31</v>
      </c>
      <c r="O155" s="8" t="s">
        <v>31</v>
      </c>
      <c r="P155" s="8" t="s">
        <v>31</v>
      </c>
      <c r="Q155" s="16"/>
      <c r="R155" s="16"/>
      <c r="S155" s="16"/>
      <c r="T155" s="16"/>
      <c r="U155" s="16"/>
      <c r="V155" s="16"/>
      <c r="W155" s="16"/>
      <c r="X155" s="20"/>
      <c r="Y155" s="21"/>
      <c r="Z155" s="21"/>
      <c r="AA155" s="22"/>
    </row>
    <row r="156" spans="1:27" ht="12.75" customHeight="1" x14ac:dyDescent="0.2">
      <c r="A156" s="14">
        <v>98</v>
      </c>
      <c r="B156" s="15" t="s">
        <v>101</v>
      </c>
      <c r="C156" s="14">
        <v>1989</v>
      </c>
      <c r="D156" s="15" t="s">
        <v>90</v>
      </c>
      <c r="E156" s="6">
        <v>0</v>
      </c>
      <c r="F156" s="6" t="s">
        <v>31</v>
      </c>
      <c r="G156" s="6">
        <v>1</v>
      </c>
      <c r="H156" s="6">
        <v>0</v>
      </c>
      <c r="I156" s="6">
        <v>0</v>
      </c>
      <c r="J156" s="6">
        <v>0</v>
      </c>
      <c r="K156" s="6">
        <v>1</v>
      </c>
      <c r="L156" s="6" t="s">
        <v>31</v>
      </c>
      <c r="M156" s="6">
        <v>3</v>
      </c>
      <c r="N156" s="6">
        <v>2</v>
      </c>
      <c r="O156" s="6">
        <v>4</v>
      </c>
      <c r="P156" s="7" t="s">
        <v>31</v>
      </c>
      <c r="Q156" s="16">
        <v>0.53229166666666672</v>
      </c>
      <c r="R156" s="16">
        <v>0.55825231481481474</v>
      </c>
      <c r="S156" s="17">
        <f>R156-Q156</f>
        <v>2.5960648148148024E-2</v>
      </c>
      <c r="T156" s="18">
        <f>TIME(0,0,SUM(E157:P157))</f>
        <v>0</v>
      </c>
      <c r="U156" s="17">
        <f>S156-T156</f>
        <v>2.5960648148148024E-2</v>
      </c>
      <c r="V156" s="19">
        <f>IF(COUNTIF(E156:P156,"=d.") =0,SUM(E156:P156),"d.")</f>
        <v>11</v>
      </c>
      <c r="W156" s="17">
        <f>IF(V156&lt;&gt;"d.",U156+TIME(0,V156,0),"d.")</f>
        <v>3.3599537037036914E-2</v>
      </c>
      <c r="X156" s="20">
        <v>5</v>
      </c>
      <c r="Y156" s="21">
        <f>ROUND(MAX(1*100*(2-W156/$W$150),0),1)</f>
        <v>39</v>
      </c>
      <c r="Z156" s="14"/>
      <c r="AA156" s="14"/>
    </row>
    <row r="157" spans="1:27" x14ac:dyDescent="0.2">
      <c r="A157" s="14"/>
      <c r="B157" s="15"/>
      <c r="C157" s="14"/>
      <c r="D157" s="15"/>
      <c r="E157" s="8"/>
      <c r="F157" s="8" t="s">
        <v>31</v>
      </c>
      <c r="G157" s="8"/>
      <c r="H157" s="8"/>
      <c r="I157" s="8"/>
      <c r="J157" s="8"/>
      <c r="K157" s="9"/>
      <c r="L157" s="8" t="s">
        <v>31</v>
      </c>
      <c r="M157" s="8" t="s">
        <v>31</v>
      </c>
      <c r="N157" s="8" t="s">
        <v>31</v>
      </c>
      <c r="O157" s="8" t="s">
        <v>31</v>
      </c>
      <c r="P157" s="8" t="s">
        <v>31</v>
      </c>
      <c r="Q157" s="16"/>
      <c r="R157" s="16"/>
      <c r="S157" s="16"/>
      <c r="T157" s="16"/>
      <c r="U157" s="16"/>
      <c r="V157" s="16"/>
      <c r="W157" s="16"/>
      <c r="X157" s="20"/>
      <c r="Y157" s="21"/>
      <c r="Z157" s="14"/>
      <c r="AA157" s="14"/>
    </row>
    <row r="158" spans="1:27" ht="12.75" customHeight="1" x14ac:dyDescent="0.2">
      <c r="A158" s="14">
        <v>15</v>
      </c>
      <c r="B158" s="15" t="s">
        <v>102</v>
      </c>
      <c r="C158" s="14">
        <v>1991</v>
      </c>
      <c r="D158" s="15" t="s">
        <v>33</v>
      </c>
      <c r="E158" s="6"/>
      <c r="F158" s="6" t="s">
        <v>31</v>
      </c>
      <c r="G158" s="6" t="s">
        <v>95</v>
      </c>
      <c r="H158" s="6"/>
      <c r="I158" s="6"/>
      <c r="J158" s="6"/>
      <c r="K158" s="6"/>
      <c r="L158" s="6" t="s">
        <v>31</v>
      </c>
      <c r="M158" s="6"/>
      <c r="N158" s="6"/>
      <c r="O158" s="6"/>
      <c r="P158" s="7" t="s">
        <v>31</v>
      </c>
      <c r="Q158" s="16">
        <v>0.484375</v>
      </c>
      <c r="R158" s="16">
        <v>0.54039351851851847</v>
      </c>
      <c r="S158" s="17">
        <f>R158-Q158</f>
        <v>5.6018518518518468E-2</v>
      </c>
      <c r="T158" s="18">
        <f>TIME(0,0,SUM(E159:P159))</f>
        <v>0</v>
      </c>
      <c r="U158" s="17">
        <f>S158-T158</f>
        <v>5.6018518518518468E-2</v>
      </c>
      <c r="V158" s="19" t="str">
        <f>IF(COUNTIF(E158:P158,"=d.") =0,SUM(E158:P158),"d.")</f>
        <v>d.</v>
      </c>
      <c r="W158" s="17" t="str">
        <f>IF(V158&lt;&gt;"d.",U158+TIME(0,V158,0),"d.")</f>
        <v>d.</v>
      </c>
      <c r="X158" s="19"/>
      <c r="Y158" s="21"/>
      <c r="Z158" s="14"/>
      <c r="AA158" s="14"/>
    </row>
    <row r="159" spans="1:27" x14ac:dyDescent="0.2">
      <c r="A159" s="14"/>
      <c r="B159" s="15"/>
      <c r="C159" s="14"/>
      <c r="D159" s="15"/>
      <c r="E159" s="8"/>
      <c r="F159" s="8" t="s">
        <v>31</v>
      </c>
      <c r="G159" s="8"/>
      <c r="H159" s="8"/>
      <c r="I159" s="8"/>
      <c r="J159" s="8"/>
      <c r="K159" s="9"/>
      <c r="L159" s="8" t="s">
        <v>31</v>
      </c>
      <c r="M159" s="8" t="s">
        <v>31</v>
      </c>
      <c r="N159" s="8" t="s">
        <v>31</v>
      </c>
      <c r="O159" s="8" t="s">
        <v>31</v>
      </c>
      <c r="P159" s="8" t="s">
        <v>31</v>
      </c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</row>
    <row r="163" spans="1:28" ht="12.75" customHeight="1" x14ac:dyDescent="0.2">
      <c r="A163" s="3" t="s">
        <v>103</v>
      </c>
      <c r="B163" s="11" t="s">
        <v>104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8" ht="12.75" customHeight="1" x14ac:dyDescent="0.2">
      <c r="A164" s="12" t="s">
        <v>2</v>
      </c>
      <c r="B164" s="12" t="s">
        <v>3</v>
      </c>
      <c r="C164" s="12" t="s">
        <v>4</v>
      </c>
      <c r="D164" s="12" t="s">
        <v>5</v>
      </c>
      <c r="E164" s="13" t="s">
        <v>6</v>
      </c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2" t="s">
        <v>7</v>
      </c>
      <c r="R164" s="12" t="s">
        <v>8</v>
      </c>
      <c r="S164" s="12" t="s">
        <v>9</v>
      </c>
      <c r="T164" s="12" t="s">
        <v>10</v>
      </c>
      <c r="U164" s="12" t="s">
        <v>11</v>
      </c>
      <c r="V164" s="12" t="s">
        <v>12</v>
      </c>
      <c r="W164" s="12" t="s">
        <v>13</v>
      </c>
      <c r="X164" s="12" t="s">
        <v>14</v>
      </c>
      <c r="Y164" s="12" t="s">
        <v>15</v>
      </c>
      <c r="Z164" s="12" t="s">
        <v>16</v>
      </c>
      <c r="AA164" s="12" t="s">
        <v>17</v>
      </c>
    </row>
    <row r="165" spans="1:28" ht="25.5" x14ac:dyDescent="0.2">
      <c r="A165" s="12"/>
      <c r="B165" s="12"/>
      <c r="C165" s="12" t="s">
        <v>4</v>
      </c>
      <c r="D165" s="12"/>
      <c r="E165" s="4" t="s">
        <v>18</v>
      </c>
      <c r="F165" s="4" t="s">
        <v>19</v>
      </c>
      <c r="G165" s="4" t="s">
        <v>20</v>
      </c>
      <c r="H165" s="4" t="s">
        <v>21</v>
      </c>
      <c r="I165" s="4" t="s">
        <v>22</v>
      </c>
      <c r="J165" s="4" t="s">
        <v>23</v>
      </c>
      <c r="K165" s="4" t="s">
        <v>24</v>
      </c>
      <c r="L165" s="4" t="s">
        <v>25</v>
      </c>
      <c r="M165" s="4" t="s">
        <v>26</v>
      </c>
      <c r="N165" s="4" t="s">
        <v>27</v>
      </c>
      <c r="O165" s="4" t="s">
        <v>28</v>
      </c>
      <c r="P165" s="5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8" ht="12.75" customHeight="1" x14ac:dyDescent="0.2">
      <c r="A166" s="14">
        <v>91</v>
      </c>
      <c r="B166" s="15" t="s">
        <v>105</v>
      </c>
      <c r="C166" s="14">
        <v>1965</v>
      </c>
      <c r="D166" s="15" t="s">
        <v>71</v>
      </c>
      <c r="E166" s="6">
        <v>0</v>
      </c>
      <c r="F166" s="6" t="s">
        <v>31</v>
      </c>
      <c r="G166" s="6">
        <v>0</v>
      </c>
      <c r="H166" s="6">
        <v>0</v>
      </c>
      <c r="I166" s="6">
        <v>0</v>
      </c>
      <c r="J166" s="6">
        <v>0</v>
      </c>
      <c r="K166" s="6">
        <v>1</v>
      </c>
      <c r="L166" s="6" t="s">
        <v>31</v>
      </c>
      <c r="M166" s="6">
        <v>0</v>
      </c>
      <c r="N166" s="6">
        <v>1</v>
      </c>
      <c r="O166" s="6">
        <v>0</v>
      </c>
      <c r="P166" s="7" t="s">
        <v>31</v>
      </c>
      <c r="Q166" s="16">
        <v>0.52500000000000002</v>
      </c>
      <c r="R166" s="16">
        <v>0.54726851851851843</v>
      </c>
      <c r="S166" s="17">
        <f>R166-Q166</f>
        <v>2.226851851851841E-2</v>
      </c>
      <c r="T166" s="18">
        <f>TIME(0,0,SUM(E167:P167))</f>
        <v>5.7870370370370366E-5</v>
      </c>
      <c r="U166" s="17">
        <f>S166-T166</f>
        <v>2.2210648148148038E-2</v>
      </c>
      <c r="V166" s="19">
        <f>IF(COUNTIF(E166:P166,"=d.") =0,SUM(E166:P166),"d.")</f>
        <v>2</v>
      </c>
      <c r="W166" s="17">
        <f>IF(V166&lt;&gt;"d.",U166+TIME(0,V166,0),"d.")</f>
        <v>2.3599537037036926E-2</v>
      </c>
      <c r="X166" s="20">
        <v>1</v>
      </c>
      <c r="Y166" s="21"/>
      <c r="Z166" s="14"/>
      <c r="AA166" s="22" t="s">
        <v>64</v>
      </c>
      <c r="AB166" s="10"/>
    </row>
    <row r="167" spans="1:28" x14ac:dyDescent="0.2">
      <c r="A167" s="14"/>
      <c r="B167" s="15"/>
      <c r="C167" s="14"/>
      <c r="D167" s="15"/>
      <c r="E167" s="8"/>
      <c r="F167" s="8" t="s">
        <v>31</v>
      </c>
      <c r="G167" s="8"/>
      <c r="H167" s="8"/>
      <c r="I167" s="8">
        <v>5</v>
      </c>
      <c r="J167" s="8"/>
      <c r="K167" s="9"/>
      <c r="L167" s="8" t="s">
        <v>31</v>
      </c>
      <c r="M167" s="8" t="s">
        <v>31</v>
      </c>
      <c r="N167" s="8" t="s">
        <v>31</v>
      </c>
      <c r="O167" s="8" t="s">
        <v>31</v>
      </c>
      <c r="P167" s="8" t="s">
        <v>31</v>
      </c>
      <c r="Q167" s="16"/>
      <c r="R167" s="16"/>
      <c r="S167" s="16"/>
      <c r="T167" s="16"/>
      <c r="U167" s="16"/>
      <c r="V167" s="16"/>
      <c r="W167" s="16"/>
      <c r="X167" s="20"/>
      <c r="Y167" s="21"/>
      <c r="Z167" s="21"/>
      <c r="AA167" s="22"/>
      <c r="AB167" s="10"/>
    </row>
    <row r="168" spans="1:28" ht="12.75" customHeight="1" x14ac:dyDescent="0.2">
      <c r="A168" s="14">
        <v>96</v>
      </c>
      <c r="B168" s="15" t="s">
        <v>106</v>
      </c>
      <c r="C168" s="14">
        <v>1978</v>
      </c>
      <c r="D168" s="15" t="s">
        <v>33</v>
      </c>
      <c r="E168" s="6">
        <v>0</v>
      </c>
      <c r="F168" s="6" t="s">
        <v>31</v>
      </c>
      <c r="G168" s="6">
        <v>0</v>
      </c>
      <c r="H168" s="6">
        <v>0</v>
      </c>
      <c r="I168" s="6">
        <v>0</v>
      </c>
      <c r="J168" s="6">
        <v>0</v>
      </c>
      <c r="K168" s="6">
        <v>1</v>
      </c>
      <c r="L168" s="6" t="s">
        <v>31</v>
      </c>
      <c r="M168" s="6">
        <v>2</v>
      </c>
      <c r="N168" s="6">
        <v>0</v>
      </c>
      <c r="O168" s="6">
        <v>0</v>
      </c>
      <c r="P168" s="7" t="s">
        <v>31</v>
      </c>
      <c r="Q168" s="16">
        <v>0.53020833333333339</v>
      </c>
      <c r="R168" s="16">
        <v>0.55243055555555554</v>
      </c>
      <c r="S168" s="17">
        <f>R168-Q168</f>
        <v>2.2222222222222143E-2</v>
      </c>
      <c r="T168" s="18">
        <f>TIME(0,0,SUM(E169:P169))</f>
        <v>0</v>
      </c>
      <c r="U168" s="17">
        <f>S168-T168</f>
        <v>2.2222222222222143E-2</v>
      </c>
      <c r="V168" s="19">
        <f>IF(COUNTIF(E168:P168,"=d.") =0,SUM(E168:P168),"d.")</f>
        <v>3</v>
      </c>
      <c r="W168" s="17">
        <f>IF(V168&lt;&gt;"d.",U168+TIME(0,V168,0),"d.")</f>
        <v>2.4305555555555476E-2</v>
      </c>
      <c r="X168" s="20">
        <v>2</v>
      </c>
      <c r="Y168" s="21">
        <f>ROUND(MAX(1*100*(2-W168/$W$168),0),1)</f>
        <v>100</v>
      </c>
      <c r="Z168" s="14" t="s">
        <v>43</v>
      </c>
      <c r="AA168" s="22" t="s">
        <v>64</v>
      </c>
      <c r="AB168" s="10"/>
    </row>
    <row r="169" spans="1:28" x14ac:dyDescent="0.2">
      <c r="A169" s="14"/>
      <c r="B169" s="15"/>
      <c r="C169" s="14"/>
      <c r="D169" s="15"/>
      <c r="E169" s="8"/>
      <c r="F169" s="8" t="s">
        <v>31</v>
      </c>
      <c r="G169" s="8"/>
      <c r="H169" s="8"/>
      <c r="I169" s="8"/>
      <c r="J169" s="8"/>
      <c r="K169" s="9"/>
      <c r="L169" s="8" t="s">
        <v>31</v>
      </c>
      <c r="M169" s="8" t="s">
        <v>31</v>
      </c>
      <c r="N169" s="8" t="s">
        <v>31</v>
      </c>
      <c r="O169" s="8" t="s">
        <v>31</v>
      </c>
      <c r="P169" s="8" t="s">
        <v>31</v>
      </c>
      <c r="Q169" s="16"/>
      <c r="R169" s="16"/>
      <c r="S169" s="16"/>
      <c r="T169" s="16"/>
      <c r="U169" s="16"/>
      <c r="V169" s="16"/>
      <c r="W169" s="16"/>
      <c r="X169" s="20"/>
      <c r="Y169" s="21"/>
      <c r="Z169" s="21"/>
      <c r="AA169" s="22"/>
      <c r="AB169" s="10"/>
    </row>
    <row r="170" spans="1:28" ht="12.75" customHeight="1" x14ac:dyDescent="0.2">
      <c r="A170" s="14">
        <v>38</v>
      </c>
      <c r="B170" s="15" t="s">
        <v>107</v>
      </c>
      <c r="C170" s="14">
        <v>1977</v>
      </c>
      <c r="D170" s="15" t="s">
        <v>33</v>
      </c>
      <c r="E170" s="6">
        <v>2</v>
      </c>
      <c r="F170" s="6" t="s">
        <v>31</v>
      </c>
      <c r="G170" s="6">
        <v>0</v>
      </c>
      <c r="H170" s="6">
        <v>0</v>
      </c>
      <c r="I170" s="6">
        <v>0</v>
      </c>
      <c r="J170" s="6">
        <v>0</v>
      </c>
      <c r="K170" s="6">
        <v>2</v>
      </c>
      <c r="L170" s="6" t="s">
        <v>31</v>
      </c>
      <c r="M170" s="6">
        <v>1</v>
      </c>
      <c r="N170" s="6">
        <v>0</v>
      </c>
      <c r="O170" s="6">
        <v>0</v>
      </c>
      <c r="P170" s="7" t="s">
        <v>31</v>
      </c>
      <c r="Q170" s="16">
        <v>0.50624999999999998</v>
      </c>
      <c r="R170" s="16">
        <v>0.52712962962962961</v>
      </c>
      <c r="S170" s="17">
        <f>R170-Q170</f>
        <v>2.0879629629629637E-2</v>
      </c>
      <c r="T170" s="18">
        <f>TIME(0,0,SUM(E171:P171))</f>
        <v>0</v>
      </c>
      <c r="U170" s="17">
        <f>S170-T170</f>
        <v>2.0879629629629637E-2</v>
      </c>
      <c r="V170" s="19">
        <f>IF(COUNTIF(E170:P170,"=d.") =0,SUM(E170:P170),"d.")</f>
        <v>5</v>
      </c>
      <c r="W170" s="17">
        <f>IF(V170&lt;&gt;"d.",U170+TIME(0,V170,0),"d.")</f>
        <v>2.4351851851851861E-2</v>
      </c>
      <c r="X170" s="20">
        <v>3</v>
      </c>
      <c r="Y170" s="21">
        <f>ROUND(MAX(1*100*(2-W170/$W$168),0),1)</f>
        <v>99.8</v>
      </c>
      <c r="Z170" s="14" t="s">
        <v>43</v>
      </c>
      <c r="AA170" s="22" t="s">
        <v>25</v>
      </c>
      <c r="AB170" s="10"/>
    </row>
    <row r="171" spans="1:28" x14ac:dyDescent="0.2">
      <c r="A171" s="14"/>
      <c r="B171" s="15"/>
      <c r="C171" s="14"/>
      <c r="D171" s="15"/>
      <c r="E171" s="8"/>
      <c r="F171" s="8" t="s">
        <v>31</v>
      </c>
      <c r="G171" s="8"/>
      <c r="H171" s="8"/>
      <c r="I171" s="8"/>
      <c r="J171" s="8"/>
      <c r="K171" s="9"/>
      <c r="L171" s="8" t="s">
        <v>31</v>
      </c>
      <c r="M171" s="8" t="s">
        <v>31</v>
      </c>
      <c r="N171" s="8" t="s">
        <v>31</v>
      </c>
      <c r="O171" s="8" t="s">
        <v>31</v>
      </c>
      <c r="P171" s="8" t="s">
        <v>31</v>
      </c>
      <c r="Q171" s="16"/>
      <c r="R171" s="16"/>
      <c r="S171" s="16"/>
      <c r="T171" s="16"/>
      <c r="U171" s="16"/>
      <c r="V171" s="16"/>
      <c r="W171" s="16"/>
      <c r="X171" s="20"/>
      <c r="Y171" s="21"/>
      <c r="Z171" s="21"/>
      <c r="AA171" s="22"/>
      <c r="AB171" s="10"/>
    </row>
    <row r="172" spans="1:28" ht="12.75" customHeight="1" x14ac:dyDescent="0.2">
      <c r="A172" s="14">
        <v>90</v>
      </c>
      <c r="B172" s="15" t="s">
        <v>108</v>
      </c>
      <c r="C172" s="14">
        <v>1974</v>
      </c>
      <c r="D172" s="15" t="s">
        <v>47</v>
      </c>
      <c r="E172" s="6">
        <v>0</v>
      </c>
      <c r="F172" s="6" t="s">
        <v>31</v>
      </c>
      <c r="G172" s="6">
        <v>0</v>
      </c>
      <c r="H172" s="6">
        <v>0</v>
      </c>
      <c r="I172" s="6">
        <v>0</v>
      </c>
      <c r="J172" s="6">
        <v>2</v>
      </c>
      <c r="K172" s="6">
        <v>2</v>
      </c>
      <c r="L172" s="6" t="s">
        <v>31</v>
      </c>
      <c r="M172" s="6">
        <v>0</v>
      </c>
      <c r="N172" s="6">
        <v>0</v>
      </c>
      <c r="O172" s="6">
        <v>0</v>
      </c>
      <c r="P172" s="7" t="s">
        <v>31</v>
      </c>
      <c r="Q172" s="16">
        <v>0.52395833333333341</v>
      </c>
      <c r="R172" s="16">
        <v>0.54796296296296287</v>
      </c>
      <c r="S172" s="17">
        <f>R172-Q172</f>
        <v>2.4004629629629459E-2</v>
      </c>
      <c r="T172" s="18">
        <f>TIME(0,0,SUM(E173:P173))</f>
        <v>2.8935185185185189E-4</v>
      </c>
      <c r="U172" s="17">
        <f>S172-T172</f>
        <v>2.3715277777777606E-2</v>
      </c>
      <c r="V172" s="19">
        <f>IF(COUNTIF(E172:P172,"=d.") =0,SUM(E172:P172),"d.")</f>
        <v>4</v>
      </c>
      <c r="W172" s="17">
        <f>IF(V172&lt;&gt;"d.",U172+TIME(0,V172,0),"d.")</f>
        <v>2.6493055555555384E-2</v>
      </c>
      <c r="X172" s="20">
        <v>4</v>
      </c>
      <c r="Y172" s="21"/>
      <c r="Z172" s="14"/>
      <c r="AA172" s="14"/>
    </row>
    <row r="173" spans="1:28" x14ac:dyDescent="0.2">
      <c r="A173" s="14"/>
      <c r="B173" s="15"/>
      <c r="C173" s="14"/>
      <c r="D173" s="15"/>
      <c r="E173" s="8"/>
      <c r="F173" s="8" t="s">
        <v>31</v>
      </c>
      <c r="G173" s="8"/>
      <c r="H173" s="8"/>
      <c r="I173" s="8">
        <v>25</v>
      </c>
      <c r="J173" s="8"/>
      <c r="K173" s="9"/>
      <c r="L173" s="8" t="s">
        <v>31</v>
      </c>
      <c r="M173" s="8" t="s">
        <v>31</v>
      </c>
      <c r="N173" s="8" t="s">
        <v>31</v>
      </c>
      <c r="O173" s="8" t="s">
        <v>31</v>
      </c>
      <c r="P173" s="8" t="s">
        <v>31</v>
      </c>
      <c r="Q173" s="16"/>
      <c r="R173" s="16"/>
      <c r="S173" s="16"/>
      <c r="T173" s="16"/>
      <c r="U173" s="16"/>
      <c r="V173" s="16"/>
      <c r="W173" s="16"/>
      <c r="X173" s="20"/>
      <c r="Y173" s="21"/>
      <c r="Z173" s="21"/>
      <c r="AA173" s="21"/>
    </row>
    <row r="174" spans="1:28" ht="12.75" customHeight="1" x14ac:dyDescent="0.2">
      <c r="A174" s="14">
        <v>27</v>
      </c>
      <c r="B174" s="15" t="s">
        <v>109</v>
      </c>
      <c r="C174" s="14">
        <v>1979</v>
      </c>
      <c r="D174" s="15" t="s">
        <v>33</v>
      </c>
      <c r="E174" s="6">
        <v>2</v>
      </c>
      <c r="F174" s="6" t="s">
        <v>31</v>
      </c>
      <c r="G174" s="6">
        <v>0</v>
      </c>
      <c r="H174" s="6">
        <v>0</v>
      </c>
      <c r="I174" s="6">
        <v>0</v>
      </c>
      <c r="J174" s="6">
        <v>0</v>
      </c>
      <c r="K174" s="6">
        <v>2</v>
      </c>
      <c r="L174" s="6" t="s">
        <v>31</v>
      </c>
      <c r="M174" s="6">
        <v>1</v>
      </c>
      <c r="N174" s="6">
        <v>0</v>
      </c>
      <c r="O174" s="6">
        <v>0</v>
      </c>
      <c r="P174" s="7" t="s">
        <v>31</v>
      </c>
      <c r="Q174" s="16">
        <v>0.49687500000000001</v>
      </c>
      <c r="R174" s="16">
        <v>0.52126157407407414</v>
      </c>
      <c r="S174" s="17">
        <f>R174-Q174</f>
        <v>2.438657407407413E-2</v>
      </c>
      <c r="T174" s="18">
        <f>TIME(0,0,SUM(E175:P175))</f>
        <v>0</v>
      </c>
      <c r="U174" s="17">
        <f>S174-T174</f>
        <v>2.438657407407413E-2</v>
      </c>
      <c r="V174" s="19">
        <f>IF(COUNTIF(E174:P174,"=d.") =0,SUM(E174:P174),"d.")</f>
        <v>5</v>
      </c>
      <c r="W174" s="17">
        <f>IF(V174&lt;&gt;"d.",U174+TIME(0,V174,0),"d.")</f>
        <v>2.7858796296296354E-2</v>
      </c>
      <c r="X174" s="20">
        <v>5</v>
      </c>
      <c r="Y174" s="21">
        <f>ROUND(MAX(1*100*(2-W174/$W$168),0),1)</f>
        <v>85.4</v>
      </c>
      <c r="Z174" s="14" t="s">
        <v>52</v>
      </c>
      <c r="AA174" s="22" t="s">
        <v>25</v>
      </c>
    </row>
    <row r="175" spans="1:28" x14ac:dyDescent="0.2">
      <c r="A175" s="14"/>
      <c r="B175" s="15"/>
      <c r="C175" s="14"/>
      <c r="D175" s="15"/>
      <c r="E175" s="8"/>
      <c r="F175" s="8" t="s">
        <v>31</v>
      </c>
      <c r="G175" s="8"/>
      <c r="H175" s="8"/>
      <c r="I175" s="8"/>
      <c r="J175" s="8"/>
      <c r="K175" s="9"/>
      <c r="L175" s="8" t="s">
        <v>31</v>
      </c>
      <c r="M175" s="8" t="s">
        <v>31</v>
      </c>
      <c r="N175" s="8" t="s">
        <v>31</v>
      </c>
      <c r="O175" s="8" t="s">
        <v>31</v>
      </c>
      <c r="P175" s="8" t="s">
        <v>31</v>
      </c>
      <c r="Q175" s="16"/>
      <c r="R175" s="16"/>
      <c r="S175" s="16"/>
      <c r="T175" s="16"/>
      <c r="U175" s="16"/>
      <c r="V175" s="16"/>
      <c r="W175" s="16"/>
      <c r="X175" s="20"/>
      <c r="Y175" s="21"/>
      <c r="Z175" s="21"/>
      <c r="AA175" s="22"/>
    </row>
    <row r="176" spans="1:28" ht="12.75" customHeight="1" x14ac:dyDescent="0.2">
      <c r="A176" s="14">
        <v>44</v>
      </c>
      <c r="B176" s="15" t="s">
        <v>110</v>
      </c>
      <c r="C176" s="14">
        <v>1977</v>
      </c>
      <c r="D176" s="15" t="s">
        <v>33</v>
      </c>
      <c r="E176" s="6">
        <v>0</v>
      </c>
      <c r="F176" s="6" t="s">
        <v>31</v>
      </c>
      <c r="G176" s="6">
        <v>0</v>
      </c>
      <c r="H176" s="6">
        <v>0</v>
      </c>
      <c r="I176" s="6">
        <v>0</v>
      </c>
      <c r="J176" s="6">
        <v>0</v>
      </c>
      <c r="K176" s="6">
        <v>1</v>
      </c>
      <c r="L176" s="6" t="s">
        <v>31</v>
      </c>
      <c r="M176" s="6">
        <v>0</v>
      </c>
      <c r="N176" s="6">
        <v>1</v>
      </c>
      <c r="O176" s="6">
        <v>0</v>
      </c>
      <c r="P176" s="7" t="s">
        <v>31</v>
      </c>
      <c r="Q176" s="16">
        <v>0.52638888888888891</v>
      </c>
      <c r="R176" s="16">
        <v>0.55685185185185171</v>
      </c>
      <c r="S176" s="17">
        <f>R176-Q176</f>
        <v>3.0462962962962803E-2</v>
      </c>
      <c r="T176" s="18">
        <f>TIME(0,0,SUM(E177:P177))</f>
        <v>1.1574074074074073E-4</v>
      </c>
      <c r="U176" s="17">
        <f>S176-T176</f>
        <v>3.0347222222222064E-2</v>
      </c>
      <c r="V176" s="19">
        <f>IF(COUNTIF(E176:P176,"=d.") =0,SUM(E176:P176),"d.")</f>
        <v>2</v>
      </c>
      <c r="W176" s="17">
        <f>IF(V176&lt;&gt;"d.",U176+TIME(0,V176,0),"d.")</f>
        <v>3.1736111111110951E-2</v>
      </c>
      <c r="X176" s="20">
        <v>6</v>
      </c>
      <c r="Y176" s="21">
        <f>ROUND(MAX(1*100*(2-W176/$W$168),0),1)</f>
        <v>69.400000000000006</v>
      </c>
      <c r="Z176" s="14"/>
      <c r="AA176" s="22" t="s">
        <v>25</v>
      </c>
    </row>
    <row r="177" spans="1:27" x14ac:dyDescent="0.2">
      <c r="A177" s="14"/>
      <c r="B177" s="15"/>
      <c r="C177" s="14"/>
      <c r="D177" s="15"/>
      <c r="E177" s="8"/>
      <c r="F177" s="8" t="s">
        <v>31</v>
      </c>
      <c r="G177" s="8"/>
      <c r="H177" s="8"/>
      <c r="I177" s="8">
        <v>10</v>
      </c>
      <c r="J177" s="8"/>
      <c r="K177" s="9"/>
      <c r="L177" s="8" t="s">
        <v>31</v>
      </c>
      <c r="M177" s="8" t="s">
        <v>31</v>
      </c>
      <c r="N177" s="8" t="s">
        <v>31</v>
      </c>
      <c r="O177" s="8" t="s">
        <v>31</v>
      </c>
      <c r="P177" s="8" t="s">
        <v>31</v>
      </c>
      <c r="Q177" s="16"/>
      <c r="R177" s="16"/>
      <c r="S177" s="16"/>
      <c r="T177" s="16"/>
      <c r="U177" s="16"/>
      <c r="V177" s="16"/>
      <c r="W177" s="16"/>
      <c r="X177" s="20"/>
      <c r="Y177" s="21"/>
      <c r="Z177" s="21"/>
      <c r="AA177" s="22"/>
    </row>
    <row r="178" spans="1:27" ht="12.75" customHeight="1" x14ac:dyDescent="0.2">
      <c r="A178" s="14">
        <v>41</v>
      </c>
      <c r="B178" s="15" t="s">
        <v>111</v>
      </c>
      <c r="C178" s="14">
        <v>1968</v>
      </c>
      <c r="D178" s="15" t="s">
        <v>90</v>
      </c>
      <c r="E178" s="6"/>
      <c r="F178" s="6" t="s">
        <v>31</v>
      </c>
      <c r="G178" s="6" t="s">
        <v>95</v>
      </c>
      <c r="H178" s="6"/>
      <c r="I178" s="6"/>
      <c r="J178" s="6"/>
      <c r="K178" s="6"/>
      <c r="L178" s="6" t="s">
        <v>31</v>
      </c>
      <c r="M178" s="6"/>
      <c r="N178" s="6"/>
      <c r="O178" s="6"/>
      <c r="P178" s="7" t="s">
        <v>31</v>
      </c>
      <c r="Q178" s="16">
        <v>0.50937500000000002</v>
      </c>
      <c r="R178" s="16">
        <v>0.53856481481481477</v>
      </c>
      <c r="S178" s="17">
        <f>R178-Q178</f>
        <v>2.9189814814814752E-2</v>
      </c>
      <c r="T178" s="18">
        <f>TIME(0,0,SUM(E179:P179))</f>
        <v>0</v>
      </c>
      <c r="U178" s="17">
        <f>S178-T178</f>
        <v>2.9189814814814752E-2</v>
      </c>
      <c r="V178" s="19" t="str">
        <f>IF(COUNTIF(E178:P178,"=d.") =0,SUM(E178:P178),"d.")</f>
        <v>d.</v>
      </c>
      <c r="W178" s="17" t="str">
        <f>IF(V178&lt;&gt;"d.",U178+TIME(0,V178,0),"d.")</f>
        <v>d.</v>
      </c>
      <c r="X178" s="19"/>
      <c r="Y178" s="21"/>
      <c r="Z178" s="14"/>
      <c r="AA178" s="14"/>
    </row>
    <row r="179" spans="1:27" x14ac:dyDescent="0.2">
      <c r="A179" s="14"/>
      <c r="B179" s="15"/>
      <c r="C179" s="14"/>
      <c r="D179" s="15"/>
      <c r="E179" s="8"/>
      <c r="F179" s="8" t="s">
        <v>31</v>
      </c>
      <c r="G179" s="8"/>
      <c r="H179" s="8"/>
      <c r="I179" s="8"/>
      <c r="J179" s="8"/>
      <c r="K179" s="9"/>
      <c r="L179" s="8" t="s">
        <v>31</v>
      </c>
      <c r="M179" s="8" t="s">
        <v>31</v>
      </c>
      <c r="N179" s="8" t="s">
        <v>31</v>
      </c>
      <c r="O179" s="8" t="s">
        <v>31</v>
      </c>
      <c r="P179" s="8" t="s">
        <v>31</v>
      </c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</row>
    <row r="183" spans="1:27" ht="12.75" customHeight="1" x14ac:dyDescent="0.2">
      <c r="A183" s="3" t="s">
        <v>112</v>
      </c>
      <c r="B183" s="11" t="s">
        <v>113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ht="12.75" customHeight="1" x14ac:dyDescent="0.2">
      <c r="A184" s="12" t="s">
        <v>2</v>
      </c>
      <c r="B184" s="12" t="s">
        <v>3</v>
      </c>
      <c r="C184" s="12" t="s">
        <v>4</v>
      </c>
      <c r="D184" s="12" t="s">
        <v>5</v>
      </c>
      <c r="E184" s="13" t="s">
        <v>6</v>
      </c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2" t="s">
        <v>7</v>
      </c>
      <c r="R184" s="12" t="s">
        <v>8</v>
      </c>
      <c r="S184" s="12" t="s">
        <v>9</v>
      </c>
      <c r="T184" s="12" t="s">
        <v>10</v>
      </c>
      <c r="U184" s="12" t="s">
        <v>11</v>
      </c>
      <c r="V184" s="12" t="s">
        <v>12</v>
      </c>
      <c r="W184" s="12" t="s">
        <v>13</v>
      </c>
      <c r="X184" s="12" t="s">
        <v>14</v>
      </c>
      <c r="Y184" s="12" t="s">
        <v>15</v>
      </c>
      <c r="Z184" s="12" t="s">
        <v>16</v>
      </c>
      <c r="AA184" s="12" t="s">
        <v>17</v>
      </c>
    </row>
    <row r="185" spans="1:27" ht="25.5" x14ac:dyDescent="0.2">
      <c r="A185" s="12"/>
      <c r="B185" s="12"/>
      <c r="C185" s="12" t="s">
        <v>4</v>
      </c>
      <c r="D185" s="12"/>
      <c r="E185" s="4" t="s">
        <v>18</v>
      </c>
      <c r="F185" s="4" t="s">
        <v>19</v>
      </c>
      <c r="G185" s="4" t="s">
        <v>20</v>
      </c>
      <c r="H185" s="4" t="s">
        <v>21</v>
      </c>
      <c r="I185" s="4" t="s">
        <v>22</v>
      </c>
      <c r="J185" s="4" t="s">
        <v>23</v>
      </c>
      <c r="K185" s="4" t="s">
        <v>24</v>
      </c>
      <c r="L185" s="4" t="s">
        <v>25</v>
      </c>
      <c r="M185" s="4" t="s">
        <v>26</v>
      </c>
      <c r="N185" s="4" t="s">
        <v>27</v>
      </c>
      <c r="O185" s="4" t="s">
        <v>28</v>
      </c>
      <c r="P185" s="5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1:27" ht="12.75" customHeight="1" x14ac:dyDescent="0.2">
      <c r="A186" s="14">
        <v>19</v>
      </c>
      <c r="B186" s="15" t="s">
        <v>114</v>
      </c>
      <c r="C186" s="14">
        <v>1966</v>
      </c>
      <c r="D186" s="15" t="s">
        <v>33</v>
      </c>
      <c r="E186" s="6">
        <v>1</v>
      </c>
      <c r="F186" s="6" t="s">
        <v>31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 t="s">
        <v>31</v>
      </c>
      <c r="M186" s="6">
        <v>0</v>
      </c>
      <c r="N186" s="6">
        <v>0</v>
      </c>
      <c r="O186" s="6">
        <v>0</v>
      </c>
      <c r="P186" s="7" t="s">
        <v>31</v>
      </c>
      <c r="Q186" s="16">
        <v>0.48749999999999999</v>
      </c>
      <c r="R186" s="16">
        <v>0.5040972222222222</v>
      </c>
      <c r="S186" s="17">
        <f>R186-Q186</f>
        <v>1.6597222222222208E-2</v>
      </c>
      <c r="T186" s="18">
        <f>TIME(0,0,SUM(E187:P187))</f>
        <v>0</v>
      </c>
      <c r="U186" s="17">
        <f>S186-T186</f>
        <v>1.6597222222222208E-2</v>
      </c>
      <c r="V186" s="19">
        <f>IF(COUNTIF(E186:P186,"=d.") =0,SUM(E186:P186),"d.")</f>
        <v>1</v>
      </c>
      <c r="W186" s="17">
        <f>IF(V186&lt;&gt;"d.",U186+TIME(0,V186,0),"d.")</f>
        <v>1.7291666666666653E-2</v>
      </c>
      <c r="X186" s="20">
        <v>1</v>
      </c>
      <c r="Y186" s="21">
        <f>ROUND(MAX(1*100*(2-W186/$W$186),0),1)</f>
        <v>100</v>
      </c>
      <c r="Z186" s="14" t="s">
        <v>43</v>
      </c>
      <c r="AA186" s="22" t="s">
        <v>64</v>
      </c>
    </row>
    <row r="187" spans="1:27" x14ac:dyDescent="0.2">
      <c r="A187" s="14"/>
      <c r="B187" s="15"/>
      <c r="C187" s="14"/>
      <c r="D187" s="15"/>
      <c r="E187" s="8"/>
      <c r="F187" s="8" t="s">
        <v>31</v>
      </c>
      <c r="G187" s="8"/>
      <c r="H187" s="8"/>
      <c r="I187" s="8"/>
      <c r="J187" s="8"/>
      <c r="K187" s="9"/>
      <c r="L187" s="8" t="s">
        <v>31</v>
      </c>
      <c r="M187" s="8" t="s">
        <v>31</v>
      </c>
      <c r="N187" s="8" t="s">
        <v>31</v>
      </c>
      <c r="O187" s="8" t="s">
        <v>31</v>
      </c>
      <c r="P187" s="8" t="s">
        <v>31</v>
      </c>
      <c r="Q187" s="16"/>
      <c r="R187" s="16"/>
      <c r="S187" s="16"/>
      <c r="T187" s="16"/>
      <c r="U187" s="16"/>
      <c r="V187" s="16"/>
      <c r="W187" s="16"/>
      <c r="X187" s="20"/>
      <c r="Y187" s="21"/>
      <c r="Z187" s="21"/>
      <c r="AA187" s="22"/>
    </row>
    <row r="188" spans="1:27" ht="12.75" customHeight="1" x14ac:dyDescent="0.2">
      <c r="A188" s="14">
        <v>21</v>
      </c>
      <c r="B188" s="15" t="s">
        <v>115</v>
      </c>
      <c r="C188" s="14">
        <v>1961</v>
      </c>
      <c r="D188" s="15" t="s">
        <v>71</v>
      </c>
      <c r="E188" s="6">
        <v>0</v>
      </c>
      <c r="F188" s="6" t="s">
        <v>31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 t="s">
        <v>31</v>
      </c>
      <c r="M188" s="6">
        <v>0</v>
      </c>
      <c r="N188" s="6">
        <v>0</v>
      </c>
      <c r="O188" s="6">
        <v>0</v>
      </c>
      <c r="P188" s="7" t="s">
        <v>31</v>
      </c>
      <c r="Q188" s="16">
        <v>0.49062499999999998</v>
      </c>
      <c r="R188" s="16">
        <v>0.51162037037037034</v>
      </c>
      <c r="S188" s="17">
        <f>R188-Q188</f>
        <v>2.0995370370370359E-2</v>
      </c>
      <c r="T188" s="18">
        <f>TIME(0,0,SUM(E189:P189))</f>
        <v>0</v>
      </c>
      <c r="U188" s="17">
        <f>S188-T188</f>
        <v>2.0995370370370359E-2</v>
      </c>
      <c r="V188" s="19">
        <f>IF(COUNTIF(E188:P188,"=d.") =0,SUM(E188:P188),"d.")</f>
        <v>0</v>
      </c>
      <c r="W188" s="17">
        <f>IF(V188&lt;&gt;"d.",U188+TIME(0,V188,0),"d.")</f>
        <v>2.0995370370370359E-2</v>
      </c>
      <c r="X188" s="20">
        <v>2</v>
      </c>
      <c r="Y188" s="21"/>
      <c r="Z188" s="14"/>
      <c r="AA188" s="22" t="s">
        <v>25</v>
      </c>
    </row>
    <row r="189" spans="1:27" x14ac:dyDescent="0.2">
      <c r="A189" s="14"/>
      <c r="B189" s="15"/>
      <c r="C189" s="14"/>
      <c r="D189" s="15"/>
      <c r="E189" s="8"/>
      <c r="F189" s="8" t="s">
        <v>31</v>
      </c>
      <c r="G189" s="8"/>
      <c r="H189" s="8"/>
      <c r="I189" s="8"/>
      <c r="J189" s="8"/>
      <c r="K189" s="9"/>
      <c r="L189" s="8" t="s">
        <v>31</v>
      </c>
      <c r="M189" s="8" t="s">
        <v>31</v>
      </c>
      <c r="N189" s="8" t="s">
        <v>31</v>
      </c>
      <c r="O189" s="8" t="s">
        <v>31</v>
      </c>
      <c r="P189" s="8" t="s">
        <v>31</v>
      </c>
      <c r="Q189" s="16"/>
      <c r="R189" s="16"/>
      <c r="S189" s="16"/>
      <c r="T189" s="16"/>
      <c r="U189" s="16"/>
      <c r="V189" s="16"/>
      <c r="W189" s="16"/>
      <c r="X189" s="20"/>
      <c r="Y189" s="21"/>
      <c r="Z189" s="21"/>
      <c r="AA189" s="22"/>
    </row>
    <row r="190" spans="1:27" ht="12.75" customHeight="1" x14ac:dyDescent="0.2">
      <c r="A190" s="14">
        <v>24</v>
      </c>
      <c r="B190" s="15" t="s">
        <v>116</v>
      </c>
      <c r="C190" s="14">
        <v>1974</v>
      </c>
      <c r="D190" s="15" t="s">
        <v>33</v>
      </c>
      <c r="E190" s="6">
        <v>2</v>
      </c>
      <c r="F190" s="6" t="s">
        <v>31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 t="s">
        <v>31</v>
      </c>
      <c r="M190" s="6">
        <v>0</v>
      </c>
      <c r="N190" s="6">
        <v>1</v>
      </c>
      <c r="O190" s="6">
        <v>0</v>
      </c>
      <c r="P190" s="7" t="s">
        <v>31</v>
      </c>
      <c r="Q190" s="16">
        <v>0.49374999999999997</v>
      </c>
      <c r="R190" s="16">
        <v>0.51450231481481479</v>
      </c>
      <c r="S190" s="17">
        <f>R190-Q190</f>
        <v>2.0752314814814821E-2</v>
      </c>
      <c r="T190" s="18">
        <f>TIME(0,0,SUM(E191:P191))</f>
        <v>0</v>
      </c>
      <c r="U190" s="17">
        <f>S190-T190</f>
        <v>2.0752314814814821E-2</v>
      </c>
      <c r="V190" s="19">
        <f>IF(COUNTIF(E190:P190,"=d.") =0,SUM(E190:P190),"d.")</f>
        <v>3</v>
      </c>
      <c r="W190" s="17">
        <f>IF(V190&lt;&gt;"d.",U190+TIME(0,V190,0),"d.")</f>
        <v>2.2835648148148154E-2</v>
      </c>
      <c r="X190" s="20">
        <v>3</v>
      </c>
      <c r="Y190" s="21">
        <f>ROUND(MAX(1*100*(2-W190/$W$186),0),1)</f>
        <v>67.900000000000006</v>
      </c>
      <c r="Z190" s="14"/>
      <c r="AA190" s="22" t="s">
        <v>25</v>
      </c>
    </row>
    <row r="191" spans="1:27" x14ac:dyDescent="0.2">
      <c r="A191" s="14"/>
      <c r="B191" s="15"/>
      <c r="C191" s="14"/>
      <c r="D191" s="15"/>
      <c r="E191" s="8"/>
      <c r="F191" s="8" t="s">
        <v>31</v>
      </c>
      <c r="G191" s="8"/>
      <c r="H191" s="8"/>
      <c r="I191" s="8"/>
      <c r="J191" s="8"/>
      <c r="K191" s="9"/>
      <c r="L191" s="8" t="s">
        <v>31</v>
      </c>
      <c r="M191" s="8" t="s">
        <v>31</v>
      </c>
      <c r="N191" s="8" t="s">
        <v>31</v>
      </c>
      <c r="O191" s="8" t="s">
        <v>31</v>
      </c>
      <c r="P191" s="8" t="s">
        <v>31</v>
      </c>
      <c r="Q191" s="16"/>
      <c r="R191" s="16"/>
      <c r="S191" s="16"/>
      <c r="T191" s="16"/>
      <c r="U191" s="16"/>
      <c r="V191" s="16"/>
      <c r="W191" s="16"/>
      <c r="X191" s="20"/>
      <c r="Y191" s="21"/>
      <c r="Z191" s="21"/>
      <c r="AA191" s="22"/>
    </row>
    <row r="192" spans="1:27" ht="12.75" customHeight="1" x14ac:dyDescent="0.2">
      <c r="A192" s="14">
        <v>94</v>
      </c>
      <c r="B192" s="15" t="s">
        <v>101</v>
      </c>
      <c r="C192" s="14">
        <v>1966</v>
      </c>
      <c r="D192" s="15" t="s">
        <v>90</v>
      </c>
      <c r="E192" s="6">
        <v>1</v>
      </c>
      <c r="F192" s="6" t="s">
        <v>31</v>
      </c>
      <c r="G192" s="6">
        <v>0</v>
      </c>
      <c r="H192" s="6">
        <v>0</v>
      </c>
      <c r="I192" s="6">
        <v>0</v>
      </c>
      <c r="J192" s="6">
        <v>0</v>
      </c>
      <c r="K192" s="6">
        <v>2</v>
      </c>
      <c r="L192" s="6" t="s">
        <v>31</v>
      </c>
      <c r="M192" s="6">
        <v>4</v>
      </c>
      <c r="N192" s="6">
        <v>0</v>
      </c>
      <c r="O192" s="6">
        <v>4</v>
      </c>
      <c r="P192" s="7" t="s">
        <v>31</v>
      </c>
      <c r="Q192" s="16">
        <v>0.52812500000000007</v>
      </c>
      <c r="R192" s="16">
        <v>0.55090277777777774</v>
      </c>
      <c r="S192" s="17">
        <f>R192-Q192</f>
        <v>2.2777777777777675E-2</v>
      </c>
      <c r="T192" s="18">
        <f>TIME(0,0,SUM(E193:P193))</f>
        <v>0</v>
      </c>
      <c r="U192" s="17">
        <f>S192-T192</f>
        <v>2.2777777777777675E-2</v>
      </c>
      <c r="V192" s="19">
        <f>IF(COUNTIF(E192:P192,"=d.") =0,SUM(E192:P192),"d.")</f>
        <v>11</v>
      </c>
      <c r="W192" s="17">
        <f>IF(V192&lt;&gt;"d.",U192+TIME(0,V192,0),"d.")</f>
        <v>3.0416666666666564E-2</v>
      </c>
      <c r="X192" s="20">
        <v>4</v>
      </c>
      <c r="Y192" s="21">
        <f>ROUND(MAX(1*100*(2-W192/$W$186),0),1)</f>
        <v>24.1</v>
      </c>
      <c r="Z192" s="14"/>
      <c r="AA192" s="22" t="s">
        <v>25</v>
      </c>
    </row>
    <row r="193" spans="1:27" x14ac:dyDescent="0.2">
      <c r="A193" s="14"/>
      <c r="B193" s="15"/>
      <c r="C193" s="14"/>
      <c r="D193" s="15"/>
      <c r="E193" s="8"/>
      <c r="F193" s="8" t="s">
        <v>31</v>
      </c>
      <c r="G193" s="8"/>
      <c r="H193" s="8"/>
      <c r="I193" s="8"/>
      <c r="J193" s="8"/>
      <c r="K193" s="9"/>
      <c r="L193" s="8" t="s">
        <v>31</v>
      </c>
      <c r="M193" s="8" t="s">
        <v>31</v>
      </c>
      <c r="N193" s="8" t="s">
        <v>31</v>
      </c>
      <c r="O193" s="8" t="s">
        <v>31</v>
      </c>
      <c r="P193" s="8" t="s">
        <v>31</v>
      </c>
      <c r="Q193" s="16"/>
      <c r="R193" s="16"/>
      <c r="S193" s="16"/>
      <c r="T193" s="16"/>
      <c r="U193" s="16"/>
      <c r="V193" s="16"/>
      <c r="W193" s="16"/>
      <c r="X193" s="20"/>
      <c r="Y193" s="21"/>
      <c r="Z193" s="21"/>
      <c r="AA193" s="22"/>
    </row>
    <row r="194" spans="1:27" ht="12.75" customHeight="1" x14ac:dyDescent="0.2">
      <c r="A194" s="14">
        <v>86</v>
      </c>
      <c r="B194" s="15" t="s">
        <v>117</v>
      </c>
      <c r="C194" s="14">
        <v>1966</v>
      </c>
      <c r="D194" s="15" t="s">
        <v>33</v>
      </c>
      <c r="E194" s="6">
        <v>1</v>
      </c>
      <c r="F194" s="6" t="s">
        <v>31</v>
      </c>
      <c r="G194" s="6">
        <v>0</v>
      </c>
      <c r="H194" s="6">
        <v>0</v>
      </c>
      <c r="I194" s="6">
        <v>0</v>
      </c>
      <c r="J194" s="6">
        <v>0</v>
      </c>
      <c r="K194" s="6">
        <v>2</v>
      </c>
      <c r="L194" s="6" t="s">
        <v>31</v>
      </c>
      <c r="M194" s="6">
        <v>2</v>
      </c>
      <c r="N194" s="6">
        <v>4</v>
      </c>
      <c r="O194" s="6">
        <v>0</v>
      </c>
      <c r="P194" s="7" t="s">
        <v>31</v>
      </c>
      <c r="Q194" s="16">
        <v>0.52083333333333337</v>
      </c>
      <c r="R194" s="16">
        <v>0.54628472222222213</v>
      </c>
      <c r="S194" s="17">
        <f>R194-Q194</f>
        <v>2.545138888888876E-2</v>
      </c>
      <c r="T194" s="18">
        <f>TIME(0,0,SUM(E195:P195))</f>
        <v>4.0509259259259258E-4</v>
      </c>
      <c r="U194" s="17">
        <f>S194-T194</f>
        <v>2.5046296296296167E-2</v>
      </c>
      <c r="V194" s="19">
        <f>IF(COUNTIF(E194:P194,"=d.") =0,SUM(E194:P194),"d.")</f>
        <v>9</v>
      </c>
      <c r="W194" s="17">
        <f>IF(V194&lt;&gt;"d.",U194+TIME(0,V194,0),"d.")</f>
        <v>3.1296296296296169E-2</v>
      </c>
      <c r="X194" s="20">
        <v>5</v>
      </c>
      <c r="Y194" s="21">
        <f>ROUND(MAX(1*100*(2-W194/$W$186),0),1)</f>
        <v>19</v>
      </c>
      <c r="Z194" s="14"/>
      <c r="AA194" s="22" t="s">
        <v>25</v>
      </c>
    </row>
    <row r="195" spans="1:27" x14ac:dyDescent="0.2">
      <c r="A195" s="14"/>
      <c r="B195" s="15"/>
      <c r="C195" s="14"/>
      <c r="D195" s="15"/>
      <c r="E195" s="8"/>
      <c r="F195" s="8" t="s">
        <v>31</v>
      </c>
      <c r="G195" s="8"/>
      <c r="H195" s="8"/>
      <c r="I195" s="8">
        <v>35</v>
      </c>
      <c r="J195" s="8"/>
      <c r="K195" s="9"/>
      <c r="L195" s="8" t="s">
        <v>31</v>
      </c>
      <c r="M195" s="8" t="s">
        <v>31</v>
      </c>
      <c r="N195" s="8" t="s">
        <v>31</v>
      </c>
      <c r="O195" s="8" t="s">
        <v>31</v>
      </c>
      <c r="P195" s="8" t="s">
        <v>31</v>
      </c>
      <c r="Q195" s="16"/>
      <c r="R195" s="16"/>
      <c r="S195" s="16"/>
      <c r="T195" s="16"/>
      <c r="U195" s="16"/>
      <c r="V195" s="16"/>
      <c r="W195" s="16"/>
      <c r="X195" s="20"/>
      <c r="Y195" s="21"/>
      <c r="Z195" s="21"/>
      <c r="AA195" s="22"/>
    </row>
  </sheetData>
  <sheetProtection selectLockedCells="1" selectUnlockedCells="1"/>
  <mergeCells count="1037">
    <mergeCell ref="Y194:Y195"/>
    <mergeCell ref="Z194:Z195"/>
    <mergeCell ref="AA194:AA195"/>
    <mergeCell ref="S194:S195"/>
    <mergeCell ref="T194:T195"/>
    <mergeCell ref="U194:U195"/>
    <mergeCell ref="V194:V195"/>
    <mergeCell ref="W194:W195"/>
    <mergeCell ref="X194:X195"/>
    <mergeCell ref="A194:A195"/>
    <mergeCell ref="B194:B195"/>
    <mergeCell ref="C194:C195"/>
    <mergeCell ref="D194:D195"/>
    <mergeCell ref="Q194:Q195"/>
    <mergeCell ref="R194:R195"/>
    <mergeCell ref="V192:V193"/>
    <mergeCell ref="W192:W193"/>
    <mergeCell ref="X192:X193"/>
    <mergeCell ref="Y192:Y193"/>
    <mergeCell ref="Z192:Z193"/>
    <mergeCell ref="AA192:AA193"/>
    <mergeCell ref="AA190:AA191"/>
    <mergeCell ref="A192:A193"/>
    <mergeCell ref="B192:B193"/>
    <mergeCell ref="C192:C193"/>
    <mergeCell ref="D192:D193"/>
    <mergeCell ref="Q192:Q193"/>
    <mergeCell ref="R192:R193"/>
    <mergeCell ref="S192:S193"/>
    <mergeCell ref="T192:T193"/>
    <mergeCell ref="U192:U193"/>
    <mergeCell ref="U190:U191"/>
    <mergeCell ref="V190:V191"/>
    <mergeCell ref="W190:W191"/>
    <mergeCell ref="X190:X191"/>
    <mergeCell ref="Y190:Y191"/>
    <mergeCell ref="Z190:Z191"/>
    <mergeCell ref="Z188:Z189"/>
    <mergeCell ref="AA188:AA189"/>
    <mergeCell ref="A190:A191"/>
    <mergeCell ref="B190:B191"/>
    <mergeCell ref="C190:C191"/>
    <mergeCell ref="D190:D191"/>
    <mergeCell ref="Q190:Q191"/>
    <mergeCell ref="R190:R191"/>
    <mergeCell ref="S190:S191"/>
    <mergeCell ref="T190:T191"/>
    <mergeCell ref="T188:T189"/>
    <mergeCell ref="U188:U189"/>
    <mergeCell ref="V188:V189"/>
    <mergeCell ref="W188:W189"/>
    <mergeCell ref="X188:X189"/>
    <mergeCell ref="Y188:Y189"/>
    <mergeCell ref="Y186:Y187"/>
    <mergeCell ref="Z186:Z187"/>
    <mergeCell ref="AA186:AA187"/>
    <mergeCell ref="A188:A189"/>
    <mergeCell ref="B188:B189"/>
    <mergeCell ref="C188:C189"/>
    <mergeCell ref="D188:D189"/>
    <mergeCell ref="Q188:Q189"/>
    <mergeCell ref="R188:R189"/>
    <mergeCell ref="S188:S189"/>
    <mergeCell ref="S186:S187"/>
    <mergeCell ref="T186:T187"/>
    <mergeCell ref="U186:U187"/>
    <mergeCell ref="V186:V187"/>
    <mergeCell ref="W186:W187"/>
    <mergeCell ref="X186:X187"/>
    <mergeCell ref="X184:X185"/>
    <mergeCell ref="Y184:Y185"/>
    <mergeCell ref="Z184:Z185"/>
    <mergeCell ref="AA184:AA185"/>
    <mergeCell ref="A186:A187"/>
    <mergeCell ref="B186:B187"/>
    <mergeCell ref="C186:C187"/>
    <mergeCell ref="D186:D187"/>
    <mergeCell ref="Q186:Q187"/>
    <mergeCell ref="R186:R187"/>
    <mergeCell ref="R184:R185"/>
    <mergeCell ref="S184:S185"/>
    <mergeCell ref="T184:T185"/>
    <mergeCell ref="U184:U185"/>
    <mergeCell ref="V184:V185"/>
    <mergeCell ref="W184:W185"/>
    <mergeCell ref="Y178:Y179"/>
    <mergeCell ref="Z178:Z179"/>
    <mergeCell ref="AA178:AA179"/>
    <mergeCell ref="B183:AA183"/>
    <mergeCell ref="A184:A185"/>
    <mergeCell ref="B184:B185"/>
    <mergeCell ref="C184:C185"/>
    <mergeCell ref="D184:D185"/>
    <mergeCell ref="E184:P184"/>
    <mergeCell ref="Q184:Q185"/>
    <mergeCell ref="S178:S179"/>
    <mergeCell ref="T178:T179"/>
    <mergeCell ref="U178:U179"/>
    <mergeCell ref="V178:V179"/>
    <mergeCell ref="W178:W179"/>
    <mergeCell ref="X178:X179"/>
    <mergeCell ref="A178:A179"/>
    <mergeCell ref="B178:B179"/>
    <mergeCell ref="C178:C179"/>
    <mergeCell ref="D178:D179"/>
    <mergeCell ref="Q178:Q179"/>
    <mergeCell ref="R178:R179"/>
    <mergeCell ref="V176:V177"/>
    <mergeCell ref="W176:W177"/>
    <mergeCell ref="X176:X177"/>
    <mergeCell ref="Y176:Y177"/>
    <mergeCell ref="Z176:Z177"/>
    <mergeCell ref="AA176:AA177"/>
    <mergeCell ref="AA174:AA175"/>
    <mergeCell ref="A176:A177"/>
    <mergeCell ref="B176:B177"/>
    <mergeCell ref="C176:C177"/>
    <mergeCell ref="D176:D177"/>
    <mergeCell ref="Q176:Q177"/>
    <mergeCell ref="R176:R177"/>
    <mergeCell ref="S176:S177"/>
    <mergeCell ref="T176:T177"/>
    <mergeCell ref="U176:U177"/>
    <mergeCell ref="U174:U175"/>
    <mergeCell ref="V174:V175"/>
    <mergeCell ref="W174:W175"/>
    <mergeCell ref="X174:X175"/>
    <mergeCell ref="Y174:Y175"/>
    <mergeCell ref="Z174:Z175"/>
    <mergeCell ref="Z172:Z173"/>
    <mergeCell ref="AA172:AA173"/>
    <mergeCell ref="A174:A175"/>
    <mergeCell ref="B174:B175"/>
    <mergeCell ref="C174:C175"/>
    <mergeCell ref="D174:D175"/>
    <mergeCell ref="Q174:Q175"/>
    <mergeCell ref="R174:R175"/>
    <mergeCell ref="S174:S175"/>
    <mergeCell ref="T174:T175"/>
    <mergeCell ref="T172:T173"/>
    <mergeCell ref="U172:U173"/>
    <mergeCell ref="V172:V173"/>
    <mergeCell ref="W172:W173"/>
    <mergeCell ref="X172:X173"/>
    <mergeCell ref="Y172:Y173"/>
    <mergeCell ref="Y170:Y171"/>
    <mergeCell ref="Z170:Z171"/>
    <mergeCell ref="AA170:AA171"/>
    <mergeCell ref="A172:A173"/>
    <mergeCell ref="B172:B173"/>
    <mergeCell ref="C172:C173"/>
    <mergeCell ref="D172:D173"/>
    <mergeCell ref="Q172:Q173"/>
    <mergeCell ref="R172:R173"/>
    <mergeCell ref="S172:S173"/>
    <mergeCell ref="S170:S171"/>
    <mergeCell ref="T170:T171"/>
    <mergeCell ref="U170:U171"/>
    <mergeCell ref="V170:V171"/>
    <mergeCell ref="W170:W171"/>
    <mergeCell ref="X170:X171"/>
    <mergeCell ref="A170:A171"/>
    <mergeCell ref="B170:B171"/>
    <mergeCell ref="C170:C171"/>
    <mergeCell ref="D170:D171"/>
    <mergeCell ref="Q170:Q171"/>
    <mergeCell ref="R170:R171"/>
    <mergeCell ref="V168:V169"/>
    <mergeCell ref="W168:W169"/>
    <mergeCell ref="X168:X169"/>
    <mergeCell ref="Y168:Y169"/>
    <mergeCell ref="Z168:Z169"/>
    <mergeCell ref="AA168:AA169"/>
    <mergeCell ref="AA166:AA167"/>
    <mergeCell ref="A168:A169"/>
    <mergeCell ref="B168:B169"/>
    <mergeCell ref="C168:C169"/>
    <mergeCell ref="D168:D169"/>
    <mergeCell ref="Q168:Q169"/>
    <mergeCell ref="R168:R169"/>
    <mergeCell ref="S168:S169"/>
    <mergeCell ref="T168:T169"/>
    <mergeCell ref="U168:U169"/>
    <mergeCell ref="U166:U167"/>
    <mergeCell ref="V166:V167"/>
    <mergeCell ref="W166:W167"/>
    <mergeCell ref="X166:X167"/>
    <mergeCell ref="Y166:Y167"/>
    <mergeCell ref="Z166:Z167"/>
    <mergeCell ref="Z164:Z165"/>
    <mergeCell ref="AA164:AA165"/>
    <mergeCell ref="A166:A167"/>
    <mergeCell ref="B166:B167"/>
    <mergeCell ref="C166:C167"/>
    <mergeCell ref="D166:D167"/>
    <mergeCell ref="Q166:Q167"/>
    <mergeCell ref="R166:R167"/>
    <mergeCell ref="S166:S167"/>
    <mergeCell ref="T166:T167"/>
    <mergeCell ref="T164:T165"/>
    <mergeCell ref="U164:U165"/>
    <mergeCell ref="V164:V165"/>
    <mergeCell ref="W164:W165"/>
    <mergeCell ref="X164:X165"/>
    <mergeCell ref="Y164:Y165"/>
    <mergeCell ref="AA158:AA159"/>
    <mergeCell ref="B163:AA163"/>
    <mergeCell ref="A164:A165"/>
    <mergeCell ref="B164:B165"/>
    <mergeCell ref="C164:C165"/>
    <mergeCell ref="D164:D165"/>
    <mergeCell ref="E164:P164"/>
    <mergeCell ref="Q164:Q165"/>
    <mergeCell ref="R164:R165"/>
    <mergeCell ref="S164:S165"/>
    <mergeCell ref="U158:U159"/>
    <mergeCell ref="V158:V159"/>
    <mergeCell ref="W158:W159"/>
    <mergeCell ref="X158:X159"/>
    <mergeCell ref="Y158:Y159"/>
    <mergeCell ref="Z158:Z159"/>
    <mergeCell ref="Z156:Z157"/>
    <mergeCell ref="AA156:AA157"/>
    <mergeCell ref="A158:A159"/>
    <mergeCell ref="B158:B159"/>
    <mergeCell ref="C158:C159"/>
    <mergeCell ref="D158:D159"/>
    <mergeCell ref="Q158:Q159"/>
    <mergeCell ref="R158:R159"/>
    <mergeCell ref="S158:S159"/>
    <mergeCell ref="T158:T159"/>
    <mergeCell ref="T156:T157"/>
    <mergeCell ref="U156:U157"/>
    <mergeCell ref="V156:V157"/>
    <mergeCell ref="W156:W157"/>
    <mergeCell ref="X156:X157"/>
    <mergeCell ref="Y156:Y157"/>
    <mergeCell ref="Y154:Y155"/>
    <mergeCell ref="Z154:Z155"/>
    <mergeCell ref="AA154:AA155"/>
    <mergeCell ref="A156:A157"/>
    <mergeCell ref="B156:B157"/>
    <mergeCell ref="C156:C157"/>
    <mergeCell ref="D156:D157"/>
    <mergeCell ref="Q156:Q157"/>
    <mergeCell ref="R156:R157"/>
    <mergeCell ref="S156:S157"/>
    <mergeCell ref="S154:S155"/>
    <mergeCell ref="T154:T155"/>
    <mergeCell ref="U154:U155"/>
    <mergeCell ref="V154:V155"/>
    <mergeCell ref="W154:W155"/>
    <mergeCell ref="X154:X155"/>
    <mergeCell ref="A154:A155"/>
    <mergeCell ref="B154:B155"/>
    <mergeCell ref="C154:C155"/>
    <mergeCell ref="D154:D155"/>
    <mergeCell ref="Q154:Q155"/>
    <mergeCell ref="R154:R155"/>
    <mergeCell ref="V152:V153"/>
    <mergeCell ref="W152:W153"/>
    <mergeCell ref="X152:X153"/>
    <mergeCell ref="Y152:Y153"/>
    <mergeCell ref="Z152:Z153"/>
    <mergeCell ref="AA152:AA153"/>
    <mergeCell ref="AA150:AA151"/>
    <mergeCell ref="A152:A153"/>
    <mergeCell ref="B152:B153"/>
    <mergeCell ref="C152:C153"/>
    <mergeCell ref="D152:D153"/>
    <mergeCell ref="Q152:Q153"/>
    <mergeCell ref="R152:R153"/>
    <mergeCell ref="S152:S153"/>
    <mergeCell ref="T152:T153"/>
    <mergeCell ref="U152:U153"/>
    <mergeCell ref="U150:U151"/>
    <mergeCell ref="V150:V151"/>
    <mergeCell ref="W150:W151"/>
    <mergeCell ref="X150:X151"/>
    <mergeCell ref="Y150:Y151"/>
    <mergeCell ref="Z150:Z151"/>
    <mergeCell ref="Z148:Z149"/>
    <mergeCell ref="AA148:AA149"/>
    <mergeCell ref="A150:A151"/>
    <mergeCell ref="B150:B151"/>
    <mergeCell ref="C150:C151"/>
    <mergeCell ref="D150:D151"/>
    <mergeCell ref="Q150:Q151"/>
    <mergeCell ref="R150:R151"/>
    <mergeCell ref="S150:S151"/>
    <mergeCell ref="T150:T151"/>
    <mergeCell ref="T148:T149"/>
    <mergeCell ref="U148:U149"/>
    <mergeCell ref="V148:V149"/>
    <mergeCell ref="W148:W149"/>
    <mergeCell ref="X148:X149"/>
    <mergeCell ref="Y148:Y149"/>
    <mergeCell ref="Y146:Y147"/>
    <mergeCell ref="Z146:Z147"/>
    <mergeCell ref="AA146:AA147"/>
    <mergeCell ref="A148:A149"/>
    <mergeCell ref="B148:B149"/>
    <mergeCell ref="C148:C149"/>
    <mergeCell ref="D148:D149"/>
    <mergeCell ref="Q148:Q149"/>
    <mergeCell ref="R148:R149"/>
    <mergeCell ref="S148:S149"/>
    <mergeCell ref="S146:S147"/>
    <mergeCell ref="T146:T147"/>
    <mergeCell ref="U146:U147"/>
    <mergeCell ref="V146:V147"/>
    <mergeCell ref="W146:W147"/>
    <mergeCell ref="X146:X147"/>
    <mergeCell ref="Z140:Z141"/>
    <mergeCell ref="AA140:AA141"/>
    <mergeCell ref="A145:AA145"/>
    <mergeCell ref="A146:A147"/>
    <mergeCell ref="B146:B147"/>
    <mergeCell ref="C146:C147"/>
    <mergeCell ref="D146:D147"/>
    <mergeCell ref="E146:P146"/>
    <mergeCell ref="Q146:Q147"/>
    <mergeCell ref="R146:R147"/>
    <mergeCell ref="T140:T141"/>
    <mergeCell ref="U140:U141"/>
    <mergeCell ref="V140:V141"/>
    <mergeCell ref="W140:W141"/>
    <mergeCell ref="X140:X141"/>
    <mergeCell ref="Y140:Y141"/>
    <mergeCell ref="Y138:Y139"/>
    <mergeCell ref="Z138:Z139"/>
    <mergeCell ref="AA138:AA139"/>
    <mergeCell ref="A140:A141"/>
    <mergeCell ref="B140:B141"/>
    <mergeCell ref="C140:C141"/>
    <mergeCell ref="D140:D141"/>
    <mergeCell ref="Q140:Q141"/>
    <mergeCell ref="R140:R141"/>
    <mergeCell ref="S140:S141"/>
    <mergeCell ref="S138:S139"/>
    <mergeCell ref="T138:T139"/>
    <mergeCell ref="U138:U139"/>
    <mergeCell ref="V138:V139"/>
    <mergeCell ref="W138:W139"/>
    <mergeCell ref="X138:X139"/>
    <mergeCell ref="X136:X137"/>
    <mergeCell ref="Y136:Y137"/>
    <mergeCell ref="Z136:Z137"/>
    <mergeCell ref="AA136:AA137"/>
    <mergeCell ref="A138:A139"/>
    <mergeCell ref="B138:B139"/>
    <mergeCell ref="C138:C139"/>
    <mergeCell ref="D138:D139"/>
    <mergeCell ref="Q138:Q139"/>
    <mergeCell ref="R138:R139"/>
    <mergeCell ref="R136:R137"/>
    <mergeCell ref="S136:S137"/>
    <mergeCell ref="T136:T137"/>
    <mergeCell ref="U136:U137"/>
    <mergeCell ref="V136:V137"/>
    <mergeCell ref="W136:W137"/>
    <mergeCell ref="Y130:Y131"/>
    <mergeCell ref="Z130:Z131"/>
    <mergeCell ref="AA130:AA131"/>
    <mergeCell ref="B135:AA135"/>
    <mergeCell ref="A136:A137"/>
    <mergeCell ref="B136:B137"/>
    <mergeCell ref="C136:C137"/>
    <mergeCell ref="D136:D137"/>
    <mergeCell ref="E136:P136"/>
    <mergeCell ref="Q136:Q137"/>
    <mergeCell ref="S130:S131"/>
    <mergeCell ref="T130:T131"/>
    <mergeCell ref="U130:U131"/>
    <mergeCell ref="V130:V131"/>
    <mergeCell ref="W130:W131"/>
    <mergeCell ref="X130:X131"/>
    <mergeCell ref="X128:X129"/>
    <mergeCell ref="Y128:Y129"/>
    <mergeCell ref="Z128:Z129"/>
    <mergeCell ref="AA128:AA129"/>
    <mergeCell ref="A130:A131"/>
    <mergeCell ref="B130:B131"/>
    <mergeCell ref="C130:C131"/>
    <mergeCell ref="D130:D131"/>
    <mergeCell ref="Q130:Q131"/>
    <mergeCell ref="R130:R131"/>
    <mergeCell ref="R128:R129"/>
    <mergeCell ref="S128:S129"/>
    <mergeCell ref="T128:T129"/>
    <mergeCell ref="U128:U129"/>
    <mergeCell ref="V128:V129"/>
    <mergeCell ref="W128:W129"/>
    <mergeCell ref="A128:A129"/>
    <mergeCell ref="B128:B129"/>
    <mergeCell ref="C128:C129"/>
    <mergeCell ref="D128:D129"/>
    <mergeCell ref="E128:P128"/>
    <mergeCell ref="Q128:Q129"/>
    <mergeCell ref="W122:W123"/>
    <mergeCell ref="X122:X123"/>
    <mergeCell ref="Y122:Y123"/>
    <mergeCell ref="Z122:Z123"/>
    <mergeCell ref="AA122:AA123"/>
    <mergeCell ref="B127:AA127"/>
    <mergeCell ref="Q122:Q123"/>
    <mergeCell ref="R122:R123"/>
    <mergeCell ref="S122:S123"/>
    <mergeCell ref="T122:T123"/>
    <mergeCell ref="U122:U123"/>
    <mergeCell ref="V122:V123"/>
    <mergeCell ref="X116:X117"/>
    <mergeCell ref="Y116:Y117"/>
    <mergeCell ref="Z116:Z117"/>
    <mergeCell ref="AA116:AA117"/>
    <mergeCell ref="B121:AA121"/>
    <mergeCell ref="A122:A123"/>
    <mergeCell ref="B122:B123"/>
    <mergeCell ref="C122:C123"/>
    <mergeCell ref="D122:D123"/>
    <mergeCell ref="E122:P122"/>
    <mergeCell ref="R116:R117"/>
    <mergeCell ref="S116:S117"/>
    <mergeCell ref="T116:T117"/>
    <mergeCell ref="U116:U117"/>
    <mergeCell ref="V116:V117"/>
    <mergeCell ref="W116:W117"/>
    <mergeCell ref="Y110:Y111"/>
    <mergeCell ref="Z110:Z111"/>
    <mergeCell ref="AA110:AA111"/>
    <mergeCell ref="B115:AA115"/>
    <mergeCell ref="A116:A117"/>
    <mergeCell ref="B116:B117"/>
    <mergeCell ref="C116:C117"/>
    <mergeCell ref="D116:D117"/>
    <mergeCell ref="E116:P116"/>
    <mergeCell ref="Q116:Q117"/>
    <mergeCell ref="S110:S111"/>
    <mergeCell ref="T110:T111"/>
    <mergeCell ref="U110:U111"/>
    <mergeCell ref="V110:V111"/>
    <mergeCell ref="W110:W111"/>
    <mergeCell ref="X110:X111"/>
    <mergeCell ref="A110:A111"/>
    <mergeCell ref="B110:B111"/>
    <mergeCell ref="C110:C111"/>
    <mergeCell ref="D110:D111"/>
    <mergeCell ref="Q110:Q111"/>
    <mergeCell ref="R110:R111"/>
    <mergeCell ref="V108:V109"/>
    <mergeCell ref="W108:W109"/>
    <mergeCell ref="X108:X109"/>
    <mergeCell ref="Y108:Y109"/>
    <mergeCell ref="Z108:Z109"/>
    <mergeCell ref="AA108:AA109"/>
    <mergeCell ref="AA106:AA107"/>
    <mergeCell ref="A108:A109"/>
    <mergeCell ref="B108:B109"/>
    <mergeCell ref="C108:C109"/>
    <mergeCell ref="D108:D109"/>
    <mergeCell ref="Q108:Q109"/>
    <mergeCell ref="R108:R109"/>
    <mergeCell ref="S108:S109"/>
    <mergeCell ref="T108:T109"/>
    <mergeCell ref="U108:U109"/>
    <mergeCell ref="U106:U107"/>
    <mergeCell ref="V106:V107"/>
    <mergeCell ref="W106:W107"/>
    <mergeCell ref="X106:X107"/>
    <mergeCell ref="Y106:Y107"/>
    <mergeCell ref="Z106:Z107"/>
    <mergeCell ref="B105:AA105"/>
    <mergeCell ref="A106:A107"/>
    <mergeCell ref="B106:B107"/>
    <mergeCell ref="C106:C107"/>
    <mergeCell ref="D106:D107"/>
    <mergeCell ref="E106:P106"/>
    <mergeCell ref="Q106:Q107"/>
    <mergeCell ref="R106:R107"/>
    <mergeCell ref="S106:S107"/>
    <mergeCell ref="T106:T107"/>
    <mergeCell ref="V100:V101"/>
    <mergeCell ref="W100:W101"/>
    <mergeCell ref="X100:X101"/>
    <mergeCell ref="Y100:Y101"/>
    <mergeCell ref="Z100:Z101"/>
    <mergeCell ref="AA100:AA101"/>
    <mergeCell ref="AA98:AA99"/>
    <mergeCell ref="A100:A101"/>
    <mergeCell ref="B100:B101"/>
    <mergeCell ref="C100:C101"/>
    <mergeCell ref="D100:D101"/>
    <mergeCell ref="Q100:Q101"/>
    <mergeCell ref="R100:R101"/>
    <mergeCell ref="S100:S101"/>
    <mergeCell ref="T100:T101"/>
    <mergeCell ref="U100:U101"/>
    <mergeCell ref="U98:U99"/>
    <mergeCell ref="V98:V99"/>
    <mergeCell ref="W98:W99"/>
    <mergeCell ref="X98:X99"/>
    <mergeCell ref="Y98:Y99"/>
    <mergeCell ref="Z98:Z99"/>
    <mergeCell ref="Z96:Z97"/>
    <mergeCell ref="AA96:AA97"/>
    <mergeCell ref="A98:A99"/>
    <mergeCell ref="B98:B99"/>
    <mergeCell ref="C98:C99"/>
    <mergeCell ref="D98:D99"/>
    <mergeCell ref="Q98:Q99"/>
    <mergeCell ref="R98:R99"/>
    <mergeCell ref="S98:S99"/>
    <mergeCell ref="T98:T99"/>
    <mergeCell ref="T96:T97"/>
    <mergeCell ref="U96:U97"/>
    <mergeCell ref="V96:V97"/>
    <mergeCell ref="W96:W97"/>
    <mergeCell ref="X96:X97"/>
    <mergeCell ref="Y96:Y97"/>
    <mergeCell ref="AA90:AA91"/>
    <mergeCell ref="B95:AA95"/>
    <mergeCell ref="A96:A97"/>
    <mergeCell ref="B96:B97"/>
    <mergeCell ref="C96:C97"/>
    <mergeCell ref="D96:D97"/>
    <mergeCell ref="E96:P96"/>
    <mergeCell ref="Q96:Q97"/>
    <mergeCell ref="R96:R97"/>
    <mergeCell ref="S96:S97"/>
    <mergeCell ref="U90:U91"/>
    <mergeCell ref="V90:V91"/>
    <mergeCell ref="W90:W91"/>
    <mergeCell ref="X90:X91"/>
    <mergeCell ref="Y90:Y91"/>
    <mergeCell ref="Z90:Z91"/>
    <mergeCell ref="Z88:Z89"/>
    <mergeCell ref="AA88:AA89"/>
    <mergeCell ref="A90:A91"/>
    <mergeCell ref="B90:B91"/>
    <mergeCell ref="C90:C91"/>
    <mergeCell ref="D90:D91"/>
    <mergeCell ref="Q90:Q91"/>
    <mergeCell ref="R90:R91"/>
    <mergeCell ref="S90:S91"/>
    <mergeCell ref="T90:T91"/>
    <mergeCell ref="T88:T89"/>
    <mergeCell ref="U88:U89"/>
    <mergeCell ref="V88:V89"/>
    <mergeCell ref="W88:W89"/>
    <mergeCell ref="X88:X89"/>
    <mergeCell ref="Y88:Y89"/>
    <mergeCell ref="Y86:Y87"/>
    <mergeCell ref="Z86:Z87"/>
    <mergeCell ref="AA86:AA87"/>
    <mergeCell ref="A88:A89"/>
    <mergeCell ref="B88:B89"/>
    <mergeCell ref="C88:C89"/>
    <mergeCell ref="D88:D89"/>
    <mergeCell ref="Q88:Q89"/>
    <mergeCell ref="R88:R89"/>
    <mergeCell ref="S88:S89"/>
    <mergeCell ref="S86:S87"/>
    <mergeCell ref="T86:T87"/>
    <mergeCell ref="U86:U87"/>
    <mergeCell ref="V86:V87"/>
    <mergeCell ref="W86:W87"/>
    <mergeCell ref="X86:X87"/>
    <mergeCell ref="A86:A87"/>
    <mergeCell ref="B86:B87"/>
    <mergeCell ref="C86:C87"/>
    <mergeCell ref="D86:D87"/>
    <mergeCell ref="Q86:Q87"/>
    <mergeCell ref="R86:R87"/>
    <mergeCell ref="V84:V85"/>
    <mergeCell ref="W84:W85"/>
    <mergeCell ref="X84:X85"/>
    <mergeCell ref="Y84:Y85"/>
    <mergeCell ref="Z84:Z85"/>
    <mergeCell ref="AA84:AA85"/>
    <mergeCell ref="AA82:AA83"/>
    <mergeCell ref="A84:A85"/>
    <mergeCell ref="B84:B85"/>
    <mergeCell ref="C84:C85"/>
    <mergeCell ref="D84:D85"/>
    <mergeCell ref="Q84:Q85"/>
    <mergeCell ref="R84:R85"/>
    <mergeCell ref="S84:S85"/>
    <mergeCell ref="T84:T85"/>
    <mergeCell ref="U84:U85"/>
    <mergeCell ref="U82:U83"/>
    <mergeCell ref="V82:V83"/>
    <mergeCell ref="W82:W83"/>
    <mergeCell ref="X82:X83"/>
    <mergeCell ref="Y82:Y83"/>
    <mergeCell ref="Z82:Z83"/>
    <mergeCell ref="Z80:Z81"/>
    <mergeCell ref="AA80:AA81"/>
    <mergeCell ref="A82:A83"/>
    <mergeCell ref="B82:B83"/>
    <mergeCell ref="C82:C83"/>
    <mergeCell ref="D82:D83"/>
    <mergeCell ref="Q82:Q83"/>
    <mergeCell ref="R82:R83"/>
    <mergeCell ref="S82:S83"/>
    <mergeCell ref="T82:T83"/>
    <mergeCell ref="T80:T81"/>
    <mergeCell ref="U80:U81"/>
    <mergeCell ref="V80:V81"/>
    <mergeCell ref="W80:W81"/>
    <mergeCell ref="X80:X81"/>
    <mergeCell ref="Y80:Y81"/>
    <mergeCell ref="AA74:AA75"/>
    <mergeCell ref="B79:AA79"/>
    <mergeCell ref="A80:A81"/>
    <mergeCell ref="B80:B81"/>
    <mergeCell ref="C80:C81"/>
    <mergeCell ref="D80:D81"/>
    <mergeCell ref="E80:P80"/>
    <mergeCell ref="Q80:Q81"/>
    <mergeCell ref="R80:R81"/>
    <mergeCell ref="S80:S81"/>
    <mergeCell ref="U74:U75"/>
    <mergeCell ref="V74:V75"/>
    <mergeCell ref="W74:W75"/>
    <mergeCell ref="X74:X75"/>
    <mergeCell ref="Y74:Y75"/>
    <mergeCell ref="Z74:Z75"/>
    <mergeCell ref="Z72:Z73"/>
    <mergeCell ref="AA72:AA73"/>
    <mergeCell ref="A74:A75"/>
    <mergeCell ref="B74:B75"/>
    <mergeCell ref="C74:C75"/>
    <mergeCell ref="D74:D75"/>
    <mergeCell ref="Q74:Q75"/>
    <mergeCell ref="R74:R75"/>
    <mergeCell ref="S74:S75"/>
    <mergeCell ref="T74:T75"/>
    <mergeCell ref="T72:T73"/>
    <mergeCell ref="U72:U73"/>
    <mergeCell ref="V72:V73"/>
    <mergeCell ref="W72:W73"/>
    <mergeCell ref="X72:X73"/>
    <mergeCell ref="Y72:Y73"/>
    <mergeCell ref="Y70:Y71"/>
    <mergeCell ref="Z70:Z71"/>
    <mergeCell ref="AA70:AA71"/>
    <mergeCell ref="A72:A73"/>
    <mergeCell ref="B72:B73"/>
    <mergeCell ref="C72:C73"/>
    <mergeCell ref="D72:D73"/>
    <mergeCell ref="Q72:Q73"/>
    <mergeCell ref="R72:R73"/>
    <mergeCell ref="S72:S73"/>
    <mergeCell ref="S70:S71"/>
    <mergeCell ref="T70:T71"/>
    <mergeCell ref="U70:U71"/>
    <mergeCell ref="V70:V71"/>
    <mergeCell ref="W70:W71"/>
    <mergeCell ref="X70:X71"/>
    <mergeCell ref="X68:X69"/>
    <mergeCell ref="Y68:Y69"/>
    <mergeCell ref="Z68:Z69"/>
    <mergeCell ref="AA68:AA69"/>
    <mergeCell ref="A70:A71"/>
    <mergeCell ref="B70:B71"/>
    <mergeCell ref="C70:C71"/>
    <mergeCell ref="D70:D71"/>
    <mergeCell ref="Q70:Q71"/>
    <mergeCell ref="R70:R71"/>
    <mergeCell ref="R68:R69"/>
    <mergeCell ref="S68:S69"/>
    <mergeCell ref="T68:T69"/>
    <mergeCell ref="U68:U69"/>
    <mergeCell ref="V68:V69"/>
    <mergeCell ref="W68:W69"/>
    <mergeCell ref="Y62:Y63"/>
    <mergeCell ref="Z62:Z63"/>
    <mergeCell ref="AA62:AA63"/>
    <mergeCell ref="B67:AA67"/>
    <mergeCell ref="A68:A69"/>
    <mergeCell ref="B68:B69"/>
    <mergeCell ref="C68:C69"/>
    <mergeCell ref="D68:D69"/>
    <mergeCell ref="E68:P68"/>
    <mergeCell ref="Q68:Q69"/>
    <mergeCell ref="S62:S63"/>
    <mergeCell ref="T62:T63"/>
    <mergeCell ref="U62:U63"/>
    <mergeCell ref="V62:V63"/>
    <mergeCell ref="W62:W63"/>
    <mergeCell ref="X62:X63"/>
    <mergeCell ref="A62:A63"/>
    <mergeCell ref="B62:B63"/>
    <mergeCell ref="C62:C63"/>
    <mergeCell ref="D62:D63"/>
    <mergeCell ref="Q62:Q63"/>
    <mergeCell ref="R62:R63"/>
    <mergeCell ref="V60:V61"/>
    <mergeCell ref="W60:W61"/>
    <mergeCell ref="X60:X61"/>
    <mergeCell ref="Y60:Y61"/>
    <mergeCell ref="Z60:Z61"/>
    <mergeCell ref="AA60:AA61"/>
    <mergeCell ref="AA58:AA59"/>
    <mergeCell ref="A60:A61"/>
    <mergeCell ref="B60:B61"/>
    <mergeCell ref="C60:C61"/>
    <mergeCell ref="D60:D61"/>
    <mergeCell ref="Q60:Q61"/>
    <mergeCell ref="R60:R61"/>
    <mergeCell ref="S60:S61"/>
    <mergeCell ref="T60:T61"/>
    <mergeCell ref="U60:U61"/>
    <mergeCell ref="U58:U59"/>
    <mergeCell ref="V58:V59"/>
    <mergeCell ref="W58:W59"/>
    <mergeCell ref="X58:X59"/>
    <mergeCell ref="Y58:Y59"/>
    <mergeCell ref="Z58:Z59"/>
    <mergeCell ref="Z56:Z57"/>
    <mergeCell ref="AA56:AA57"/>
    <mergeCell ref="A58:A59"/>
    <mergeCell ref="B58:B59"/>
    <mergeCell ref="C58:C59"/>
    <mergeCell ref="D58:D59"/>
    <mergeCell ref="Q58:Q59"/>
    <mergeCell ref="R58:R59"/>
    <mergeCell ref="S58:S59"/>
    <mergeCell ref="T58:T59"/>
    <mergeCell ref="T56:T57"/>
    <mergeCell ref="U56:U57"/>
    <mergeCell ref="V56:V57"/>
    <mergeCell ref="W56:W57"/>
    <mergeCell ref="X56:X57"/>
    <mergeCell ref="Y56:Y57"/>
    <mergeCell ref="AA50:AA51"/>
    <mergeCell ref="B55:AA55"/>
    <mergeCell ref="A56:A57"/>
    <mergeCell ref="B56:B57"/>
    <mergeCell ref="C56:C57"/>
    <mergeCell ref="D56:D57"/>
    <mergeCell ref="E56:P56"/>
    <mergeCell ref="Q56:Q57"/>
    <mergeCell ref="R56:R57"/>
    <mergeCell ref="S56:S57"/>
    <mergeCell ref="U50:U51"/>
    <mergeCell ref="V50:V51"/>
    <mergeCell ref="W50:W51"/>
    <mergeCell ref="X50:X51"/>
    <mergeCell ref="Y50:Y51"/>
    <mergeCell ref="Z50:Z51"/>
    <mergeCell ref="Z48:Z49"/>
    <mergeCell ref="AA48:AA49"/>
    <mergeCell ref="A50:A51"/>
    <mergeCell ref="B50:B51"/>
    <mergeCell ref="C50:C51"/>
    <mergeCell ref="D50:D51"/>
    <mergeCell ref="Q50:Q51"/>
    <mergeCell ref="R50:R51"/>
    <mergeCell ref="S50:S51"/>
    <mergeCell ref="T50:T51"/>
    <mergeCell ref="T48:T49"/>
    <mergeCell ref="U48:U49"/>
    <mergeCell ref="V48:V49"/>
    <mergeCell ref="W48:W49"/>
    <mergeCell ref="X48:X49"/>
    <mergeCell ref="Y48:Y49"/>
    <mergeCell ref="Y46:Y47"/>
    <mergeCell ref="Z46:Z47"/>
    <mergeCell ref="AA46:AA47"/>
    <mergeCell ref="A48:A49"/>
    <mergeCell ref="B48:B49"/>
    <mergeCell ref="C48:C49"/>
    <mergeCell ref="D48:D49"/>
    <mergeCell ref="Q48:Q49"/>
    <mergeCell ref="R48:R49"/>
    <mergeCell ref="S48:S49"/>
    <mergeCell ref="S46:S47"/>
    <mergeCell ref="T46:T47"/>
    <mergeCell ref="U46:U47"/>
    <mergeCell ref="V46:V47"/>
    <mergeCell ref="W46:W47"/>
    <mergeCell ref="X46:X47"/>
    <mergeCell ref="A46:A47"/>
    <mergeCell ref="B46:B47"/>
    <mergeCell ref="C46:C47"/>
    <mergeCell ref="D46:D47"/>
    <mergeCell ref="Q46:Q47"/>
    <mergeCell ref="R46:R47"/>
    <mergeCell ref="V44:V45"/>
    <mergeCell ref="W44:W45"/>
    <mergeCell ref="X44:X45"/>
    <mergeCell ref="Y44:Y45"/>
    <mergeCell ref="Z44:Z45"/>
    <mergeCell ref="AA44:AA45"/>
    <mergeCell ref="AA42:AA43"/>
    <mergeCell ref="A44:A45"/>
    <mergeCell ref="B44:B45"/>
    <mergeCell ref="C44:C45"/>
    <mergeCell ref="D44:D45"/>
    <mergeCell ref="Q44:Q45"/>
    <mergeCell ref="R44:R45"/>
    <mergeCell ref="S44:S45"/>
    <mergeCell ref="T44:T45"/>
    <mergeCell ref="U44:U45"/>
    <mergeCell ref="U42:U43"/>
    <mergeCell ref="V42:V43"/>
    <mergeCell ref="W42:W43"/>
    <mergeCell ref="X42:X43"/>
    <mergeCell ref="Y42:Y43"/>
    <mergeCell ref="Z42:Z43"/>
    <mergeCell ref="B41:AA41"/>
    <mergeCell ref="A42:A43"/>
    <mergeCell ref="B42:B43"/>
    <mergeCell ref="C42:C43"/>
    <mergeCell ref="D42:D43"/>
    <mergeCell ref="E42:P42"/>
    <mergeCell ref="Q42:Q43"/>
    <mergeCell ref="R42:R43"/>
    <mergeCell ref="S42:S43"/>
    <mergeCell ref="T42:T43"/>
    <mergeCell ref="V36:V37"/>
    <mergeCell ref="W36:W37"/>
    <mergeCell ref="X36:X37"/>
    <mergeCell ref="Y36:Y37"/>
    <mergeCell ref="Z36:Z37"/>
    <mergeCell ref="AA36:AA37"/>
    <mergeCell ref="AA34:AA35"/>
    <mergeCell ref="A36:A37"/>
    <mergeCell ref="B36:B37"/>
    <mergeCell ref="C36:C37"/>
    <mergeCell ref="D36:D37"/>
    <mergeCell ref="Q36:Q37"/>
    <mergeCell ref="R36:R37"/>
    <mergeCell ref="S36:S37"/>
    <mergeCell ref="T36:T37"/>
    <mergeCell ref="U36:U37"/>
    <mergeCell ref="U34:U35"/>
    <mergeCell ref="V34:V35"/>
    <mergeCell ref="W34:W35"/>
    <mergeCell ref="X34:X35"/>
    <mergeCell ref="Y34:Y35"/>
    <mergeCell ref="Z34:Z35"/>
    <mergeCell ref="Z32:Z33"/>
    <mergeCell ref="AA32:AA33"/>
    <mergeCell ref="A34:A35"/>
    <mergeCell ref="B34:B35"/>
    <mergeCell ref="C34:C35"/>
    <mergeCell ref="D34:D35"/>
    <mergeCell ref="Q34:Q35"/>
    <mergeCell ref="R34:R35"/>
    <mergeCell ref="S34:S35"/>
    <mergeCell ref="T34:T35"/>
    <mergeCell ref="T32:T33"/>
    <mergeCell ref="U32:U33"/>
    <mergeCell ref="V32:V33"/>
    <mergeCell ref="W32:W33"/>
    <mergeCell ref="X32:X33"/>
    <mergeCell ref="Y32:Y33"/>
    <mergeCell ref="Y30:Y31"/>
    <mergeCell ref="Z30:Z31"/>
    <mergeCell ref="AA30:AA31"/>
    <mergeCell ref="A32:A33"/>
    <mergeCell ref="B32:B33"/>
    <mergeCell ref="C32:C33"/>
    <mergeCell ref="D32:D33"/>
    <mergeCell ref="Q32:Q33"/>
    <mergeCell ref="R32:R33"/>
    <mergeCell ref="S32:S33"/>
    <mergeCell ref="S30:S31"/>
    <mergeCell ref="T30:T31"/>
    <mergeCell ref="U30:U31"/>
    <mergeCell ref="V30:V31"/>
    <mergeCell ref="W30:W31"/>
    <mergeCell ref="X30:X31"/>
    <mergeCell ref="A30:A31"/>
    <mergeCell ref="B30:B31"/>
    <mergeCell ref="C30:C31"/>
    <mergeCell ref="D30:D31"/>
    <mergeCell ref="Q30:Q31"/>
    <mergeCell ref="R30:R31"/>
    <mergeCell ref="V28:V29"/>
    <mergeCell ref="W28:W29"/>
    <mergeCell ref="X28:X29"/>
    <mergeCell ref="Y28:Y29"/>
    <mergeCell ref="Z28:Z29"/>
    <mergeCell ref="AA28:AA29"/>
    <mergeCell ref="AA26:AA27"/>
    <mergeCell ref="A28:A29"/>
    <mergeCell ref="B28:B29"/>
    <mergeCell ref="C28:C29"/>
    <mergeCell ref="D28:D29"/>
    <mergeCell ref="Q28:Q29"/>
    <mergeCell ref="R28:R29"/>
    <mergeCell ref="S28:S29"/>
    <mergeCell ref="T28:T29"/>
    <mergeCell ref="U28:U29"/>
    <mergeCell ref="U26:U27"/>
    <mergeCell ref="V26:V27"/>
    <mergeCell ref="W26:W27"/>
    <mergeCell ref="X26:X27"/>
    <mergeCell ref="Y26:Y27"/>
    <mergeCell ref="Z26:Z27"/>
    <mergeCell ref="Z24:Z25"/>
    <mergeCell ref="AA24:AA25"/>
    <mergeCell ref="A26:A27"/>
    <mergeCell ref="B26:B27"/>
    <mergeCell ref="C26:C27"/>
    <mergeCell ref="D26:D27"/>
    <mergeCell ref="Q26:Q27"/>
    <mergeCell ref="R26:R27"/>
    <mergeCell ref="S26:S27"/>
    <mergeCell ref="T26:T27"/>
    <mergeCell ref="T24:T25"/>
    <mergeCell ref="U24:U25"/>
    <mergeCell ref="V24:V25"/>
    <mergeCell ref="W24:W25"/>
    <mergeCell ref="X24:X25"/>
    <mergeCell ref="Y24:Y25"/>
    <mergeCell ref="AA18:AA19"/>
    <mergeCell ref="B23:AA23"/>
    <mergeCell ref="A24:A25"/>
    <mergeCell ref="B24:B25"/>
    <mergeCell ref="C24:C25"/>
    <mergeCell ref="D24:D25"/>
    <mergeCell ref="E24:P24"/>
    <mergeCell ref="Q24:Q25"/>
    <mergeCell ref="R24:R25"/>
    <mergeCell ref="S24:S25"/>
    <mergeCell ref="U18:U19"/>
    <mergeCell ref="V18:V19"/>
    <mergeCell ref="W18:W19"/>
    <mergeCell ref="X18:X19"/>
    <mergeCell ref="Y18:Y19"/>
    <mergeCell ref="Z18:Z19"/>
    <mergeCell ref="B17:AA17"/>
    <mergeCell ref="A18:A19"/>
    <mergeCell ref="B18:B19"/>
    <mergeCell ref="C18:C19"/>
    <mergeCell ref="D18:D19"/>
    <mergeCell ref="E18:P18"/>
    <mergeCell ref="Q18:Q19"/>
    <mergeCell ref="R18:R19"/>
    <mergeCell ref="S18:S19"/>
    <mergeCell ref="T18:T19"/>
    <mergeCell ref="V12:V13"/>
    <mergeCell ref="W12:W13"/>
    <mergeCell ref="X12:X13"/>
    <mergeCell ref="Y12:Y13"/>
    <mergeCell ref="Z12:Z13"/>
    <mergeCell ref="AA12:AA13"/>
    <mergeCell ref="AA10:AA11"/>
    <mergeCell ref="A12:A13"/>
    <mergeCell ref="B12:B13"/>
    <mergeCell ref="C12:C13"/>
    <mergeCell ref="D12:D13"/>
    <mergeCell ref="Q12:Q13"/>
    <mergeCell ref="R12:R13"/>
    <mergeCell ref="S12:S13"/>
    <mergeCell ref="T12:T13"/>
    <mergeCell ref="U12:U13"/>
    <mergeCell ref="U10:U11"/>
    <mergeCell ref="V10:V11"/>
    <mergeCell ref="W10:W11"/>
    <mergeCell ref="X10:X11"/>
    <mergeCell ref="Y10:Y11"/>
    <mergeCell ref="Z10:Z11"/>
    <mergeCell ref="Z8:Z9"/>
    <mergeCell ref="AA8:AA9"/>
    <mergeCell ref="A10:A11"/>
    <mergeCell ref="B10:B11"/>
    <mergeCell ref="C10:C11"/>
    <mergeCell ref="D10:D11"/>
    <mergeCell ref="Q10:Q11"/>
    <mergeCell ref="R10:R11"/>
    <mergeCell ref="S10:S11"/>
    <mergeCell ref="T10:T11"/>
    <mergeCell ref="T8:T9"/>
    <mergeCell ref="U8:U9"/>
    <mergeCell ref="V8:V9"/>
    <mergeCell ref="W8:W9"/>
    <mergeCell ref="X8:X9"/>
    <mergeCell ref="Y8:Y9"/>
    <mergeCell ref="Y6:Y7"/>
    <mergeCell ref="Z6:Z7"/>
    <mergeCell ref="AA6:AA7"/>
    <mergeCell ref="A8:A9"/>
    <mergeCell ref="B8:B9"/>
    <mergeCell ref="C8:C9"/>
    <mergeCell ref="D8:D9"/>
    <mergeCell ref="Q8:Q9"/>
    <mergeCell ref="R8:R9"/>
    <mergeCell ref="S8:S9"/>
    <mergeCell ref="S6:S7"/>
    <mergeCell ref="T6:T7"/>
    <mergeCell ref="U6:U7"/>
    <mergeCell ref="V6:V7"/>
    <mergeCell ref="W6:W7"/>
    <mergeCell ref="X6:X7"/>
    <mergeCell ref="A6:A7"/>
    <mergeCell ref="B6:B7"/>
    <mergeCell ref="C6:C7"/>
    <mergeCell ref="D6:D7"/>
    <mergeCell ref="Q6:Q7"/>
    <mergeCell ref="R6:R7"/>
    <mergeCell ref="V4:V5"/>
    <mergeCell ref="W4:W5"/>
    <mergeCell ref="X4:X5"/>
    <mergeCell ref="Y4:Y5"/>
    <mergeCell ref="Z4:Z5"/>
    <mergeCell ref="AA4:AA5"/>
    <mergeCell ref="AA2:AA3"/>
    <mergeCell ref="A4:A5"/>
    <mergeCell ref="B4:B5"/>
    <mergeCell ref="C4:C5"/>
    <mergeCell ref="D4:D5"/>
    <mergeCell ref="Q4:Q5"/>
    <mergeCell ref="R4:R5"/>
    <mergeCell ref="S4:S5"/>
    <mergeCell ref="T4:T5"/>
    <mergeCell ref="U4:U5"/>
    <mergeCell ref="U2:U3"/>
    <mergeCell ref="V2:V3"/>
    <mergeCell ref="W2:W3"/>
    <mergeCell ref="X2:X3"/>
    <mergeCell ref="Y2:Y3"/>
    <mergeCell ref="Z2:Z3"/>
    <mergeCell ref="B1:AA1"/>
    <mergeCell ref="A2:A3"/>
    <mergeCell ref="B2:B3"/>
    <mergeCell ref="C2:C3"/>
    <mergeCell ref="D2:D3"/>
    <mergeCell ref="E2:P2"/>
    <mergeCell ref="Q2:Q3"/>
    <mergeCell ref="R2:R3"/>
    <mergeCell ref="S2:S3"/>
    <mergeCell ref="T2:T3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Mistrovství ÚK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Vaněk</dc:creator>
  <cp:lastModifiedBy>Peter Vaněk</cp:lastModifiedBy>
  <dcterms:created xsi:type="dcterms:W3CDTF">2016-04-21T18:22:46Z</dcterms:created>
  <dcterms:modified xsi:type="dcterms:W3CDTF">2016-04-21T18:22:46Z</dcterms:modified>
</cp:coreProperties>
</file>