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ww_TZ_KČT\Výsledky 2016\MCR\"/>
    </mc:Choice>
  </mc:AlternateContent>
  <bookViews>
    <workbookView xWindow="0" yWindow="0" windowWidth="28800" windowHeight="12210"/>
  </bookViews>
  <sheets>
    <sheet name="do15ci" sheetId="1" r:id="rId1"/>
    <sheet name="do15ky" sheetId="5" r:id="rId2"/>
    <sheet name="nad15ci" sheetId="6" r:id="rId3"/>
    <sheet name="nad15ky" sheetId="7" r:id="rId4"/>
  </sheets>
  <calcPr calcId="171027"/>
</workbook>
</file>

<file path=xl/calcChain.xml><?xml version="1.0" encoding="utf-8"?>
<calcChain xmlns="http://schemas.openxmlformats.org/spreadsheetml/2006/main">
  <c r="H37" i="6" l="1"/>
  <c r="L31" i="6"/>
  <c r="H31" i="6"/>
  <c r="H36" i="6"/>
  <c r="H20" i="7"/>
  <c r="L37" i="7"/>
  <c r="M37" i="7" s="1"/>
  <c r="N37" i="7" s="1"/>
  <c r="H37" i="7"/>
  <c r="L16" i="7"/>
  <c r="H16" i="7"/>
  <c r="L32" i="7"/>
  <c r="H32" i="7"/>
  <c r="L19" i="7"/>
  <c r="H19" i="7"/>
  <c r="L4" i="7"/>
  <c r="H4" i="7"/>
  <c r="L29" i="7"/>
  <c r="H29" i="7"/>
  <c r="L7" i="7"/>
  <c r="H7" i="7"/>
  <c r="L35" i="7"/>
  <c r="H35" i="7"/>
  <c r="L23" i="7"/>
  <c r="H23" i="7"/>
  <c r="L15" i="7"/>
  <c r="H15" i="7"/>
  <c r="L25" i="7"/>
  <c r="H25" i="7"/>
  <c r="L13" i="7"/>
  <c r="H13" i="7"/>
  <c r="L36" i="7"/>
  <c r="H36" i="7"/>
  <c r="L24" i="7"/>
  <c r="H24" i="7"/>
  <c r="L33" i="7"/>
  <c r="H33" i="7"/>
  <c r="L14" i="7"/>
  <c r="H14" i="7"/>
  <c r="L34" i="7"/>
  <c r="H34" i="7"/>
  <c r="L21" i="7"/>
  <c r="H21" i="7"/>
  <c r="L9" i="7"/>
  <c r="H9" i="7"/>
  <c r="L6" i="7"/>
  <c r="H6" i="7"/>
  <c r="L30" i="7"/>
  <c r="H30" i="7"/>
  <c r="L12" i="7"/>
  <c r="H12" i="7"/>
  <c r="L5" i="7"/>
  <c r="H5" i="7"/>
  <c r="L17" i="7"/>
  <c r="H17" i="7"/>
  <c r="L20" i="7"/>
  <c r="L11" i="7"/>
  <c r="H11" i="7"/>
  <c r="L8" i="7"/>
  <c r="H8" i="7"/>
  <c r="L31" i="7"/>
  <c r="H31" i="7"/>
  <c r="L27" i="7"/>
  <c r="H27" i="7"/>
  <c r="L26" i="7"/>
  <c r="H26" i="7"/>
  <c r="L22" i="7"/>
  <c r="H22" i="7"/>
  <c r="L18" i="7"/>
  <c r="H18" i="7"/>
  <c r="L28" i="7"/>
  <c r="H28" i="7"/>
  <c r="L10" i="7"/>
  <c r="H10" i="7"/>
  <c r="L42" i="6"/>
  <c r="M42" i="6" s="1"/>
  <c r="N42" i="6" s="1"/>
  <c r="H42" i="6"/>
  <c r="L26" i="6"/>
  <c r="H26" i="6"/>
  <c r="L22" i="6"/>
  <c r="H22" i="6"/>
  <c r="L41" i="6"/>
  <c r="H41" i="6"/>
  <c r="L11" i="6"/>
  <c r="H11" i="6"/>
  <c r="L14" i="6"/>
  <c r="H14" i="6"/>
  <c r="L38" i="6"/>
  <c r="H38" i="6"/>
  <c r="L24" i="6"/>
  <c r="H24" i="6"/>
  <c r="L16" i="6"/>
  <c r="H16" i="6"/>
  <c r="L18" i="6"/>
  <c r="H18" i="6"/>
  <c r="L21" i="6"/>
  <c r="H21" i="6"/>
  <c r="L39" i="6"/>
  <c r="H39" i="6"/>
  <c r="L13" i="6"/>
  <c r="H13" i="6"/>
  <c r="L25" i="6"/>
  <c r="H25" i="6"/>
  <c r="L30" i="6"/>
  <c r="H30" i="6"/>
  <c r="L23" i="6"/>
  <c r="H23" i="6"/>
  <c r="L33" i="6"/>
  <c r="H33" i="6"/>
  <c r="L5" i="6"/>
  <c r="H5" i="6"/>
  <c r="L34" i="6"/>
  <c r="H34" i="6"/>
  <c r="L37" i="6"/>
  <c r="M37" i="6" s="1"/>
  <c r="L17" i="6"/>
  <c r="H17" i="6"/>
  <c r="L28" i="6"/>
  <c r="H28" i="6"/>
  <c r="L19" i="6"/>
  <c r="H19" i="6"/>
  <c r="L15" i="6"/>
  <c r="H15" i="6"/>
  <c r="L10" i="6"/>
  <c r="H10" i="6"/>
  <c r="L8" i="6"/>
  <c r="H8" i="6"/>
  <c r="L27" i="6"/>
  <c r="H27" i="6"/>
  <c r="L36" i="6"/>
  <c r="L32" i="6"/>
  <c r="H32" i="6"/>
  <c r="L12" i="6"/>
  <c r="H12" i="6"/>
  <c r="L6" i="6"/>
  <c r="H6" i="6"/>
  <c r="L7" i="6"/>
  <c r="H7" i="6"/>
  <c r="L35" i="6"/>
  <c r="H35" i="6"/>
  <c r="L40" i="6"/>
  <c r="H40" i="6"/>
  <c r="L9" i="6"/>
  <c r="H9" i="6"/>
  <c r="L4" i="6"/>
  <c r="H4" i="6"/>
  <c r="L20" i="6"/>
  <c r="H20" i="6"/>
  <c r="L29" i="6"/>
  <c r="H29" i="6"/>
  <c r="L36" i="5"/>
  <c r="M36" i="5" s="1"/>
  <c r="N36" i="5" s="1"/>
  <c r="H36" i="5"/>
  <c r="L9" i="5"/>
  <c r="H9" i="5"/>
  <c r="L17" i="5"/>
  <c r="H17" i="5"/>
  <c r="L8" i="5"/>
  <c r="H8" i="5"/>
  <c r="L16" i="5"/>
  <c r="H16" i="5"/>
  <c r="L21" i="5"/>
  <c r="H21" i="5"/>
  <c r="L23" i="5"/>
  <c r="H23" i="5"/>
  <c r="L22" i="5"/>
  <c r="H22" i="5"/>
  <c r="L4" i="5"/>
  <c r="H4" i="5"/>
  <c r="L32" i="5"/>
  <c r="H32" i="5"/>
  <c r="L11" i="5"/>
  <c r="H11" i="5"/>
  <c r="L35" i="5"/>
  <c r="H35" i="5"/>
  <c r="L34" i="5"/>
  <c r="H34" i="5"/>
  <c r="L18" i="5"/>
  <c r="H18" i="5"/>
  <c r="L33" i="5"/>
  <c r="H33" i="5"/>
  <c r="L30" i="5"/>
  <c r="H30" i="5"/>
  <c r="L20" i="5"/>
  <c r="H20" i="5"/>
  <c r="L26" i="5"/>
  <c r="H26" i="5"/>
  <c r="L25" i="5"/>
  <c r="H25" i="5"/>
  <c r="L13" i="5"/>
  <c r="H13" i="5"/>
  <c r="L29" i="5"/>
  <c r="H29" i="5"/>
  <c r="L15" i="5"/>
  <c r="H15" i="5"/>
  <c r="L6" i="5"/>
  <c r="H6" i="5"/>
  <c r="L31" i="5"/>
  <c r="H31" i="5"/>
  <c r="L14" i="5"/>
  <c r="H14" i="5"/>
  <c r="L5" i="5"/>
  <c r="H5" i="5"/>
  <c r="L10" i="5"/>
  <c r="H10" i="5"/>
  <c r="L12" i="5"/>
  <c r="H12" i="5"/>
  <c r="L7" i="5"/>
  <c r="H7" i="5"/>
  <c r="L19" i="5"/>
  <c r="H19" i="5"/>
  <c r="L28" i="5"/>
  <c r="H28" i="5"/>
  <c r="L27" i="5"/>
  <c r="H27" i="5"/>
  <c r="L24" i="5"/>
  <c r="H24" i="5"/>
  <c r="M24" i="5" l="1"/>
  <c r="M28" i="5"/>
  <c r="M7" i="5"/>
  <c r="M10" i="5"/>
  <c r="M14" i="5"/>
  <c r="M6" i="5"/>
  <c r="M29" i="5"/>
  <c r="M25" i="5"/>
  <c r="M20" i="5"/>
  <c r="M34" i="5"/>
  <c r="M13" i="6"/>
  <c r="M21" i="6"/>
  <c r="M16" i="6"/>
  <c r="M11" i="6"/>
  <c r="M22" i="6"/>
  <c r="M27" i="5"/>
  <c r="M19" i="5"/>
  <c r="M12" i="5"/>
  <c r="M5" i="5"/>
  <c r="M31" i="5"/>
  <c r="M15" i="5"/>
  <c r="M13" i="5"/>
  <c r="M26" i="5"/>
  <c r="M30" i="5"/>
  <c r="M18" i="5"/>
  <c r="M35" i="5"/>
  <c r="M32" i="5"/>
  <c r="M22" i="5"/>
  <c r="M21" i="5"/>
  <c r="M8" i="5"/>
  <c r="M9" i="5"/>
  <c r="M38" i="6"/>
  <c r="M36" i="6"/>
  <c r="M17" i="7"/>
  <c r="M12" i="7"/>
  <c r="M6" i="7"/>
  <c r="M21" i="7"/>
  <c r="M14" i="7"/>
  <c r="M24" i="7"/>
  <c r="M29" i="7"/>
  <c r="M19" i="7"/>
  <c r="M16" i="7"/>
  <c r="M11" i="5"/>
  <c r="M23" i="5"/>
  <c r="M17" i="5"/>
  <c r="M5" i="6"/>
  <c r="M25" i="6"/>
  <c r="M18" i="6"/>
  <c r="M24" i="6"/>
  <c r="M41" i="6"/>
  <c r="M26" i="6"/>
  <c r="M7" i="7"/>
  <c r="M4" i="7"/>
  <c r="O4" i="7" s="1"/>
  <c r="M32" i="7"/>
  <c r="M33" i="5"/>
  <c r="M4" i="5"/>
  <c r="O4" i="5" s="1"/>
  <c r="M16" i="5"/>
  <c r="M23" i="6"/>
  <c r="M39" i="6"/>
  <c r="M14" i="6"/>
  <c r="M13" i="7"/>
  <c r="M15" i="7"/>
  <c r="M35" i="7"/>
  <c r="M20" i="7"/>
  <c r="M5" i="7"/>
  <c r="M30" i="7"/>
  <c r="M9" i="7"/>
  <c r="M34" i="7"/>
  <c r="M33" i="7"/>
  <c r="M36" i="7"/>
  <c r="M25" i="7"/>
  <c r="M23" i="7"/>
  <c r="M34" i="6"/>
  <c r="M33" i="6"/>
  <c r="M30" i="6"/>
  <c r="M27" i="6"/>
  <c r="M10" i="6"/>
  <c r="M19" i="6"/>
  <c r="M17" i="6"/>
  <c r="M31" i="6"/>
  <c r="M8" i="6"/>
  <c r="M15" i="6"/>
  <c r="M28" i="6"/>
  <c r="M12" i="6"/>
  <c r="M20" i="6"/>
  <c r="M9" i="6"/>
  <c r="M35" i="6"/>
  <c r="M6" i="6"/>
  <c r="M32" i="6"/>
  <c r="M10" i="7"/>
  <c r="M18" i="7"/>
  <c r="M26" i="7"/>
  <c r="M31" i="7"/>
  <c r="M11" i="7"/>
  <c r="M28" i="7"/>
  <c r="M22" i="7"/>
  <c r="M27" i="7"/>
  <c r="M8" i="7"/>
  <c r="M29" i="6"/>
  <c r="M4" i="6"/>
  <c r="O4" i="6" s="1"/>
  <c r="M40" i="6"/>
  <c r="M7" i="6"/>
  <c r="H33" i="1"/>
  <c r="H36" i="1"/>
  <c r="H7" i="1"/>
  <c r="H32" i="1"/>
  <c r="H16" i="1"/>
  <c r="H8" i="1"/>
  <c r="H38" i="1"/>
  <c r="H40" i="1"/>
  <c r="H22" i="1"/>
  <c r="H37" i="1"/>
  <c r="H17" i="1"/>
  <c r="H18" i="1"/>
  <c r="H9" i="1"/>
  <c r="H14" i="1"/>
  <c r="H5" i="1"/>
  <c r="H27" i="1"/>
  <c r="H28" i="1"/>
  <c r="H30" i="1"/>
  <c r="H11" i="1"/>
  <c r="H26" i="1"/>
  <c r="H13" i="1"/>
  <c r="H34" i="1"/>
  <c r="H24" i="1"/>
  <c r="H12" i="1"/>
  <c r="H10" i="1"/>
  <c r="H25" i="1"/>
  <c r="H4" i="1"/>
  <c r="H39" i="1"/>
  <c r="H31" i="1"/>
  <c r="H35" i="1"/>
  <c r="H15" i="1"/>
  <c r="H21" i="1"/>
  <c r="H20" i="1"/>
  <c r="H29" i="1"/>
  <c r="H23" i="1"/>
  <c r="H19" i="1"/>
  <c r="H41" i="1"/>
  <c r="L10" i="1"/>
  <c r="L25" i="1"/>
  <c r="M25" i="1" s="1"/>
  <c r="L4" i="1"/>
  <c r="L39" i="1"/>
  <c r="L31" i="1"/>
  <c r="L35" i="1"/>
  <c r="M35" i="1" s="1"/>
  <c r="L15" i="1"/>
  <c r="L21" i="1"/>
  <c r="L20" i="1"/>
  <c r="L29" i="1"/>
  <c r="M29" i="1" s="1"/>
  <c r="L23" i="1"/>
  <c r="L19" i="1"/>
  <c r="L41" i="1"/>
  <c r="M41" i="1" s="1"/>
  <c r="N41" i="1" s="1"/>
  <c r="L33" i="1"/>
  <c r="M33" i="1" s="1"/>
  <c r="L36" i="1"/>
  <c r="M36" i="1" s="1"/>
  <c r="L7" i="1"/>
  <c r="M7" i="1" s="1"/>
  <c r="L32" i="1"/>
  <c r="M32" i="1" s="1"/>
  <c r="L16" i="1"/>
  <c r="L8" i="1"/>
  <c r="M8" i="1" s="1"/>
  <c r="L38" i="1"/>
  <c r="M38" i="1" s="1"/>
  <c r="L40" i="1"/>
  <c r="M40" i="1" s="1"/>
  <c r="L22" i="1"/>
  <c r="M22" i="1" s="1"/>
  <c r="L37" i="1"/>
  <c r="M37" i="1" s="1"/>
  <c r="L17" i="1"/>
  <c r="M17" i="1" s="1"/>
  <c r="L18" i="1"/>
  <c r="M18" i="1" s="1"/>
  <c r="L9" i="1"/>
  <c r="M9" i="1" s="1"/>
  <c r="L14" i="1"/>
  <c r="M14" i="1" s="1"/>
  <c r="L5" i="1"/>
  <c r="M5" i="1" s="1"/>
  <c r="L27" i="1"/>
  <c r="M27" i="1" s="1"/>
  <c r="L28" i="1"/>
  <c r="M28" i="1" s="1"/>
  <c r="L30" i="1"/>
  <c r="M30" i="1" s="1"/>
  <c r="L11" i="1"/>
  <c r="M11" i="1" s="1"/>
  <c r="L26" i="1"/>
  <c r="M26" i="1" s="1"/>
  <c r="L13" i="1"/>
  <c r="M13" i="1" s="1"/>
  <c r="L34" i="1"/>
  <c r="M34" i="1" s="1"/>
  <c r="L24" i="1"/>
  <c r="M24" i="1" s="1"/>
  <c r="L12" i="1"/>
  <c r="M12" i="1" s="1"/>
  <c r="L6" i="1"/>
  <c r="O11" i="1" l="1"/>
  <c r="O17" i="1"/>
  <c r="O30" i="1"/>
  <c r="O37" i="1"/>
  <c r="O36" i="1"/>
  <c r="M23" i="1"/>
  <c r="M15" i="1"/>
  <c r="O15" i="1" s="1"/>
  <c r="M4" i="1"/>
  <c r="O4" i="1" s="1"/>
  <c r="O15" i="5"/>
  <c r="O27" i="5"/>
  <c r="O23" i="5"/>
  <c r="O35" i="5"/>
  <c r="O30" i="5"/>
  <c r="O5" i="5"/>
  <c r="O8" i="5"/>
  <c r="O31" i="5"/>
  <c r="O32" i="5"/>
  <c r="O19" i="5"/>
  <c r="O29" i="5"/>
  <c r="O9" i="5"/>
  <c r="O22" i="5"/>
  <c r="O12" i="5"/>
  <c r="O18" i="5"/>
  <c r="O16" i="5"/>
  <c r="O38" i="1"/>
  <c r="O7" i="1"/>
  <c r="M19" i="1"/>
  <c r="O19" i="1" s="1"/>
  <c r="M21" i="1"/>
  <c r="O21" i="1" s="1"/>
  <c r="M39" i="1"/>
  <c r="O39" i="1" s="1"/>
  <c r="O13" i="1"/>
  <c r="O28" i="1"/>
  <c r="O9" i="1"/>
  <c r="O22" i="1"/>
  <c r="O33" i="1"/>
  <c r="O29" i="7"/>
  <c r="O6" i="7"/>
  <c r="O27" i="7"/>
  <c r="O31" i="7"/>
  <c r="O33" i="7"/>
  <c r="O5" i="7"/>
  <c r="O13" i="7"/>
  <c r="O22" i="7"/>
  <c r="O26" i="7"/>
  <c r="O23" i="7"/>
  <c r="O34" i="7"/>
  <c r="O20" i="7"/>
  <c r="O19" i="7"/>
  <c r="O12" i="7"/>
  <c r="O7" i="7"/>
  <c r="O28" i="7"/>
  <c r="O18" i="7"/>
  <c r="O25" i="7"/>
  <c r="O9" i="7"/>
  <c r="O35" i="7"/>
  <c r="O32" i="7"/>
  <c r="O24" i="7"/>
  <c r="O17" i="7"/>
  <c r="O8" i="7"/>
  <c r="O11" i="7"/>
  <c r="O10" i="7"/>
  <c r="O36" i="7"/>
  <c r="O30" i="7"/>
  <c r="O15" i="7"/>
  <c r="O16" i="7"/>
  <c r="O14" i="7"/>
  <c r="O21" i="7"/>
  <c r="O35" i="1"/>
  <c r="O12" i="1"/>
  <c r="O26" i="1"/>
  <c r="O27" i="1"/>
  <c r="O18" i="1"/>
  <c r="O40" i="1"/>
  <c r="O32" i="1"/>
  <c r="M20" i="1"/>
  <c r="O20" i="1" s="1"/>
  <c r="M31" i="1"/>
  <c r="O31" i="1" s="1"/>
  <c r="M10" i="1"/>
  <c r="O10" i="1" s="1"/>
  <c r="N4" i="5"/>
  <c r="N5" i="5" s="1"/>
  <c r="N6" i="5" s="1"/>
  <c r="N7" i="5" s="1"/>
  <c r="N8" i="5" s="1"/>
  <c r="N9" i="5" s="1"/>
  <c r="N10" i="5" s="1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O21" i="5"/>
  <c r="O13" i="5"/>
  <c r="O26" i="5"/>
  <c r="O17" i="5"/>
  <c r="O20" i="5"/>
  <c r="O24" i="5"/>
  <c r="O25" i="5"/>
  <c r="O6" i="5"/>
  <c r="O14" i="5"/>
  <c r="O11" i="5"/>
  <c r="O10" i="5"/>
  <c r="O29" i="1"/>
  <c r="O25" i="1"/>
  <c r="O33" i="5"/>
  <c r="O7" i="5"/>
  <c r="O34" i="5"/>
  <c r="O28" i="5"/>
  <c r="O7" i="6"/>
  <c r="N4" i="7"/>
  <c r="N5" i="7" s="1"/>
  <c r="N6" i="7" s="1"/>
  <c r="N7" i="7" s="1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O35" i="6"/>
  <c r="O29" i="6"/>
  <c r="O6" i="6"/>
  <c r="O12" i="6"/>
  <c r="O31" i="6"/>
  <c r="O27" i="6"/>
  <c r="O26" i="6"/>
  <c r="O39" i="6"/>
  <c r="O37" i="6"/>
  <c r="O11" i="6"/>
  <c r="O13" i="6"/>
  <c r="O32" i="6"/>
  <c r="O8" i="6"/>
  <c r="O10" i="6"/>
  <c r="O34" i="6"/>
  <c r="O18" i="6"/>
  <c r="O5" i="6"/>
  <c r="O22" i="6"/>
  <c r="O21" i="6"/>
  <c r="O20" i="6"/>
  <c r="O40" i="6"/>
  <c r="O9" i="6"/>
  <c r="O15" i="6"/>
  <c r="O19" i="6"/>
  <c r="O33" i="6"/>
  <c r="O24" i="6"/>
  <c r="O23" i="6"/>
  <c r="O36" i="6"/>
  <c r="O16" i="6"/>
  <c r="O28" i="6"/>
  <c r="O17" i="6"/>
  <c r="O30" i="6"/>
  <c r="O14" i="6"/>
  <c r="O25" i="6"/>
  <c r="O41" i="6"/>
  <c r="O38" i="6"/>
  <c r="N4" i="6"/>
  <c r="N5" i="6" s="1"/>
  <c r="N6" i="6" s="1"/>
  <c r="N7" i="6" s="1"/>
  <c r="N8" i="6" s="1"/>
  <c r="N9" i="6" s="1"/>
  <c r="N10" i="6" s="1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N37" i="6" s="1"/>
  <c r="N38" i="6" s="1"/>
  <c r="N39" i="6" s="1"/>
  <c r="N40" i="6" s="1"/>
  <c r="N41" i="6" s="1"/>
  <c r="M16" i="1"/>
  <c r="O16" i="1" s="1"/>
  <c r="H6" i="1"/>
  <c r="M6" i="1" s="1"/>
  <c r="O6" i="1" s="1"/>
  <c r="O23" i="1" l="1"/>
  <c r="O8" i="1"/>
  <c r="O14" i="1"/>
  <c r="O34" i="1"/>
  <c r="O5" i="1"/>
  <c r="O24" i="1"/>
  <c r="N4" i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</calcChain>
</file>

<file path=xl/sharedStrings.xml><?xml version="1.0" encoding="utf-8"?>
<sst xmlns="http://schemas.openxmlformats.org/spreadsheetml/2006/main" count="682" uniqueCount="253">
  <si>
    <t>Jméno</t>
  </si>
  <si>
    <t>Přímení</t>
  </si>
  <si>
    <t>Ročník</t>
  </si>
  <si>
    <t>Oddíl</t>
  </si>
  <si>
    <t>Startovní 
čas</t>
  </si>
  <si>
    <t>Cílový
čas</t>
  </si>
  <si>
    <t>Čas 
na trati</t>
  </si>
  <si>
    <t>Hod</t>
  </si>
  <si>
    <t>Test</t>
  </si>
  <si>
    <t>Uzly</t>
  </si>
  <si>
    <t>Trestné sekundy</t>
  </si>
  <si>
    <t>Celkový
čas</t>
  </si>
  <si>
    <t>Umístění</t>
  </si>
  <si>
    <t>Trest</t>
  </si>
  <si>
    <t>Start.
číslo</t>
  </si>
  <si>
    <t>Do 15 let žáci</t>
  </si>
  <si>
    <t>Nad 15 let ženy</t>
  </si>
  <si>
    <t>Nad 15 let muži</t>
  </si>
  <si>
    <t>Do 15 let žákyně</t>
  </si>
  <si>
    <t>Vojtěch</t>
  </si>
  <si>
    <t>Proschl</t>
  </si>
  <si>
    <t>Tereza</t>
  </si>
  <si>
    <t>Popová</t>
  </si>
  <si>
    <t>Adéla</t>
  </si>
  <si>
    <t>Nejedlá</t>
  </si>
  <si>
    <t>Zdeněk</t>
  </si>
  <si>
    <t>Karhan</t>
  </si>
  <si>
    <t>Jan</t>
  </si>
  <si>
    <t>Vejrosta</t>
  </si>
  <si>
    <t>Karolína</t>
  </si>
  <si>
    <t>Váňová</t>
  </si>
  <si>
    <t>Daniel</t>
  </si>
  <si>
    <t>Sosnovec</t>
  </si>
  <si>
    <t>Jakub</t>
  </si>
  <si>
    <t>Krotil</t>
  </si>
  <si>
    <t>Romana</t>
  </si>
  <si>
    <t>Vejrostová</t>
  </si>
  <si>
    <t>Zimmel</t>
  </si>
  <si>
    <t>ZŠ MŠ České Velenice</t>
  </si>
  <si>
    <t>Regina</t>
  </si>
  <si>
    <t>Bohmova</t>
  </si>
  <si>
    <t>TOM Rokytná</t>
  </si>
  <si>
    <t>TOM Kralupy</t>
  </si>
  <si>
    <t>Tomáš</t>
  </si>
  <si>
    <t>Pasterňák</t>
  </si>
  <si>
    <t>Markéta</t>
  </si>
  <si>
    <t>Máchová</t>
  </si>
  <si>
    <t>TOM Nezmaři Bílovec</t>
  </si>
  <si>
    <t>Pavlína</t>
  </si>
  <si>
    <t>Trojanová</t>
  </si>
  <si>
    <t>TOM Mikulášovice</t>
  </si>
  <si>
    <t>Michal</t>
  </si>
  <si>
    <t>Horák</t>
  </si>
  <si>
    <t>Brno</t>
  </si>
  <si>
    <t>Květa</t>
  </si>
  <si>
    <t>Fúsková</t>
  </si>
  <si>
    <t>Anna</t>
  </si>
  <si>
    <t>Večeřová</t>
  </si>
  <si>
    <t>Hofman</t>
  </si>
  <si>
    <t>Jelínková</t>
  </si>
  <si>
    <t>Kateřina</t>
  </si>
  <si>
    <t>Doležalová</t>
  </si>
  <si>
    <t>Pavel</t>
  </si>
  <si>
    <t>Bartošovský</t>
  </si>
  <si>
    <t>Ondřej</t>
  </si>
  <si>
    <t>Václavínek</t>
  </si>
  <si>
    <t>TOM Divočáci Frýdlant</t>
  </si>
  <si>
    <t>Klára</t>
  </si>
  <si>
    <t>Zemanová</t>
  </si>
  <si>
    <t>David</t>
  </si>
  <si>
    <t>Bohm</t>
  </si>
  <si>
    <t>Dominika</t>
  </si>
  <si>
    <t>Hotková</t>
  </si>
  <si>
    <t>TOM Orlová</t>
  </si>
  <si>
    <t>Gilg</t>
  </si>
  <si>
    <t>Hana</t>
  </si>
  <si>
    <t>Gabzdylová</t>
  </si>
  <si>
    <t>Lukáš</t>
  </si>
  <si>
    <t>Tenora</t>
  </si>
  <si>
    <t>Alena</t>
  </si>
  <si>
    <t>Fojtíčková</t>
  </si>
  <si>
    <t>Klos</t>
  </si>
  <si>
    <t>Otruba</t>
  </si>
  <si>
    <t>Václav</t>
  </si>
  <si>
    <t>Juránek</t>
  </si>
  <si>
    <t>Fúsek</t>
  </si>
  <si>
    <t>Andrea</t>
  </si>
  <si>
    <t>Beáta</t>
  </si>
  <si>
    <t>Buczková</t>
  </si>
  <si>
    <t>TOM Tuláci</t>
  </si>
  <si>
    <t>Kryštof</t>
  </si>
  <si>
    <t>Komjathy</t>
  </si>
  <si>
    <t>Samuel</t>
  </si>
  <si>
    <t>Gabčo</t>
  </si>
  <si>
    <t>Eliška</t>
  </si>
  <si>
    <t>Plášilová</t>
  </si>
  <si>
    <t>TOM Kamarádi Pacov</t>
  </si>
  <si>
    <t>Kubánek</t>
  </si>
  <si>
    <t>Radka</t>
  </si>
  <si>
    <t>Koloničná</t>
  </si>
  <si>
    <t xml:space="preserve">TOM Tuláci </t>
  </si>
  <si>
    <t>Jiří</t>
  </si>
  <si>
    <t>Buczek</t>
  </si>
  <si>
    <t>Humhej</t>
  </si>
  <si>
    <t>Josef</t>
  </si>
  <si>
    <t>Petr</t>
  </si>
  <si>
    <t>Fuksa</t>
  </si>
  <si>
    <t>Vávra</t>
  </si>
  <si>
    <t>Libor</t>
  </si>
  <si>
    <t>Koloničný</t>
  </si>
  <si>
    <t>Kalousek</t>
  </si>
  <si>
    <t>Lenka</t>
  </si>
  <si>
    <t>Slabánková</t>
  </si>
  <si>
    <t>Barbora</t>
  </si>
  <si>
    <t>Macurová</t>
  </si>
  <si>
    <t>Milan</t>
  </si>
  <si>
    <t>Fogl</t>
  </si>
  <si>
    <t>Pavla</t>
  </si>
  <si>
    <t>Skotnicová</t>
  </si>
  <si>
    <t>Cídlová</t>
  </si>
  <si>
    <t>Vít</t>
  </si>
  <si>
    <t>Konopáč</t>
  </si>
  <si>
    <t>Karel</t>
  </si>
  <si>
    <t>Vágner</t>
  </si>
  <si>
    <t>TOM Kamarádi  Pacov</t>
  </si>
  <si>
    <t>Blaca Česnek</t>
  </si>
  <si>
    <t>Lomas</t>
  </si>
  <si>
    <t>Adam</t>
  </si>
  <si>
    <t>Červenka</t>
  </si>
  <si>
    <t>Táňa</t>
  </si>
  <si>
    <t>Fidlerová</t>
  </si>
  <si>
    <t>Veronika</t>
  </si>
  <si>
    <t>Benschová</t>
  </si>
  <si>
    <t>Boučková</t>
  </si>
  <si>
    <t>Helena</t>
  </si>
  <si>
    <t>Pavlů</t>
  </si>
  <si>
    <t>Genco</t>
  </si>
  <si>
    <t>Erika</t>
  </si>
  <si>
    <t>Bojarčuková</t>
  </si>
  <si>
    <t>Peter</t>
  </si>
  <si>
    <t>Vaněk</t>
  </si>
  <si>
    <t>Bensch</t>
  </si>
  <si>
    <t>Došková</t>
  </si>
  <si>
    <t>Plichová</t>
  </si>
  <si>
    <t>Magdaléna</t>
  </si>
  <si>
    <t>Gencová</t>
  </si>
  <si>
    <t>Zuzana</t>
  </si>
  <si>
    <t>Novotná</t>
  </si>
  <si>
    <t>TOM Delfíni Borotín</t>
  </si>
  <si>
    <t>Robin</t>
  </si>
  <si>
    <t>Pavlík</t>
  </si>
  <si>
    <t>Linda</t>
  </si>
  <si>
    <t>Rechtoriková</t>
  </si>
  <si>
    <t>Jana</t>
  </si>
  <si>
    <t>Čokrtová</t>
  </si>
  <si>
    <t>TOM Český Brod</t>
  </si>
  <si>
    <t>Miloš</t>
  </si>
  <si>
    <t>Němeček</t>
  </si>
  <si>
    <t>Lucie</t>
  </si>
  <si>
    <t>Homolová</t>
  </si>
  <si>
    <t>TOM Paprsek</t>
  </si>
  <si>
    <t>Kozelková</t>
  </si>
  <si>
    <t>Jitka</t>
  </si>
  <si>
    <t>Šťastková</t>
  </si>
  <si>
    <t>Plášil</t>
  </si>
  <si>
    <t>Kristýna</t>
  </si>
  <si>
    <t>Maťaťová</t>
  </si>
  <si>
    <t>Gašková</t>
  </si>
  <si>
    <t>Šimralová</t>
  </si>
  <si>
    <t>Eduard Česnek</t>
  </si>
  <si>
    <t>Plicka</t>
  </si>
  <si>
    <t>Kreibich</t>
  </si>
  <si>
    <t>Martina</t>
  </si>
  <si>
    <t>Štefanová</t>
  </si>
  <si>
    <t>Jelínek</t>
  </si>
  <si>
    <t>Marek</t>
  </si>
  <si>
    <t>Filla</t>
  </si>
  <si>
    <t>Kyprová</t>
  </si>
  <si>
    <t>Prachař</t>
  </si>
  <si>
    <t>Buncová</t>
  </si>
  <si>
    <t>Marie</t>
  </si>
  <si>
    <t>Fillová</t>
  </si>
  <si>
    <t>Kůrka</t>
  </si>
  <si>
    <t>Filip</t>
  </si>
  <si>
    <t>Jakub Miroslav</t>
  </si>
  <si>
    <t>Čapek</t>
  </si>
  <si>
    <t>TOM Delflíni Borotín</t>
  </si>
  <si>
    <t>Kozelka</t>
  </si>
  <si>
    <t>Valerie</t>
  </si>
  <si>
    <t>Nowakova</t>
  </si>
  <si>
    <t>Julie</t>
  </si>
  <si>
    <t>Zapletalová</t>
  </si>
  <si>
    <t>Res</t>
  </si>
  <si>
    <t>Richard</t>
  </si>
  <si>
    <t>Silvie</t>
  </si>
  <si>
    <t>Hrubá</t>
  </si>
  <si>
    <t>Vantuch</t>
  </si>
  <si>
    <t>Seidlová</t>
  </si>
  <si>
    <t>Šustr</t>
  </si>
  <si>
    <t>Jirka</t>
  </si>
  <si>
    <t>Ondrušová</t>
  </si>
  <si>
    <t>Stela</t>
  </si>
  <si>
    <t>Horáková</t>
  </si>
  <si>
    <t>Vojta</t>
  </si>
  <si>
    <t>Valyi</t>
  </si>
  <si>
    <t>Štěpán</t>
  </si>
  <si>
    <t>Vavroš</t>
  </si>
  <si>
    <t>Matěj</t>
  </si>
  <si>
    <t>Šír</t>
  </si>
  <si>
    <t>Wagnerová</t>
  </si>
  <si>
    <t>ZŠ Kynšperk nad Ohří</t>
  </si>
  <si>
    <t>Roubíček</t>
  </si>
  <si>
    <t>Santariusová</t>
  </si>
  <si>
    <t>Sára</t>
  </si>
  <si>
    <t>Krchňáková</t>
  </si>
  <si>
    <t>Roman</t>
  </si>
  <si>
    <t>Gach</t>
  </si>
  <si>
    <t xml:space="preserve">Martin </t>
  </si>
  <si>
    <t>Vítů</t>
  </si>
  <si>
    <t>Michaela</t>
  </si>
  <si>
    <t>Kreibichová</t>
  </si>
  <si>
    <t>Gachová</t>
  </si>
  <si>
    <t>Fryštacký</t>
  </si>
  <si>
    <t>TOM Velký Újezd</t>
  </si>
  <si>
    <t>Plešinger</t>
  </si>
  <si>
    <t>Daniela</t>
  </si>
  <si>
    <t>Viktor</t>
  </si>
  <si>
    <t>Maťaťa</t>
  </si>
  <si>
    <t>Machorek</t>
  </si>
  <si>
    <t>Leona</t>
  </si>
  <si>
    <t>Šimek</t>
  </si>
  <si>
    <t>Kopeček</t>
  </si>
  <si>
    <t>Gabriel</t>
  </si>
  <si>
    <t>Šupák</t>
  </si>
  <si>
    <t>Fryštacká</t>
  </si>
  <si>
    <t>Kamil</t>
  </si>
  <si>
    <t>Zbořil</t>
  </si>
  <si>
    <t>B9</t>
  </si>
  <si>
    <t>Kohut</t>
  </si>
  <si>
    <t>Matouš</t>
  </si>
  <si>
    <t>Skála</t>
  </si>
  <si>
    <t>TOM Bohumín</t>
  </si>
  <si>
    <t>Kazíková</t>
  </si>
  <si>
    <t>Handicap</t>
  </si>
  <si>
    <t xml:space="preserve"> </t>
  </si>
  <si>
    <t>Finálový závod v Supersprintu</t>
  </si>
  <si>
    <t>čas              v  cíli</t>
  </si>
  <si>
    <t>Konopáčová</t>
  </si>
  <si>
    <t xml:space="preserve"> nenastoupila na start</t>
  </si>
  <si>
    <t>Diskvalifikace</t>
  </si>
  <si>
    <t>nenastoupil na start</t>
  </si>
  <si>
    <t>nedokončil závod</t>
  </si>
  <si>
    <t xml:space="preserve"> nedokončila závod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</si>
</sst>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DC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164" fontId="1" fillId="2" borderId="4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Border="1"/>
    <xf numFmtId="0" fontId="0" fillId="0" borderId="1" xfId="0" applyBorder="1"/>
    <xf numFmtId="0" fontId="0" fillId="0" borderId="9" xfId="0" applyBorder="1" applyProtection="1">
      <protection locked="0"/>
    </xf>
    <xf numFmtId="0" fontId="0" fillId="0" borderId="9" xfId="0" applyBorder="1"/>
    <xf numFmtId="0" fontId="0" fillId="0" borderId="5" xfId="0" applyBorder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64" fontId="0" fillId="0" borderId="7" xfId="0" applyNumberFormat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hidden="1"/>
    </xf>
    <xf numFmtId="164" fontId="0" fillId="0" borderId="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2" borderId="7" xfId="0" quotePrefix="1" applyNumberFormat="1" applyFill="1" applyBorder="1" applyAlignment="1" applyProtection="1">
      <alignment horizontal="center"/>
      <protection hidden="1"/>
    </xf>
    <xf numFmtId="164" fontId="0" fillId="2" borderId="8" xfId="0" applyNumberFormat="1" applyFill="1" applyBorder="1" applyAlignment="1" applyProtection="1">
      <alignment horizontal="center"/>
      <protection hidden="1"/>
    </xf>
    <xf numFmtId="164" fontId="0" fillId="2" borderId="2" xfId="0" quotePrefix="1" applyNumberFormat="1" applyFill="1" applyBorder="1" applyAlignment="1" applyProtection="1">
      <alignment horizontal="center"/>
      <protection hidden="1"/>
    </xf>
    <xf numFmtId="164" fontId="0" fillId="2" borderId="1" xfId="0" applyNumberFormat="1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0" borderId="6" xfId="0" applyBorder="1"/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/>
      <protection hidden="1"/>
    </xf>
    <xf numFmtId="0" fontId="0" fillId="2" borderId="15" xfId="0" applyFill="1" applyBorder="1" applyAlignment="1" applyProtection="1">
      <alignment horizontal="center"/>
      <protection hidden="1"/>
    </xf>
    <xf numFmtId="0" fontId="1" fillId="0" borderId="1" xfId="0" applyFont="1" applyBorder="1" applyAlignment="1">
      <alignment vertical="center"/>
    </xf>
    <xf numFmtId="164" fontId="0" fillId="0" borderId="1" xfId="0" applyNumberFormat="1" applyBorder="1"/>
    <xf numFmtId="0" fontId="0" fillId="0" borderId="16" xfId="0" applyBorder="1"/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hidden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2" borderId="1" xfId="0" quotePrefix="1" applyNumberForma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0" borderId="9" xfId="0" applyBorder="1" applyAlignment="1">
      <alignment horizontal="center"/>
    </xf>
    <xf numFmtId="164" fontId="0" fillId="2" borderId="18" xfId="0" applyNumberFormat="1" applyFill="1" applyBorder="1" applyAlignment="1" applyProtection="1">
      <alignment horizontal="center"/>
      <protection hidden="1"/>
    </xf>
    <xf numFmtId="0" fontId="0" fillId="0" borderId="15" xfId="0" applyBorder="1"/>
    <xf numFmtId="0" fontId="0" fillId="0" borderId="20" xfId="0" applyBorder="1"/>
    <xf numFmtId="0" fontId="0" fillId="0" borderId="21" xfId="0" applyBorder="1"/>
    <xf numFmtId="164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Protection="1">
      <protection locked="0"/>
    </xf>
    <xf numFmtId="0" fontId="1" fillId="2" borderId="30" xfId="0" applyFont="1" applyFill="1" applyBorder="1" applyAlignment="1">
      <alignment horizontal="center" vertical="center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hidden="1"/>
    </xf>
    <xf numFmtId="164" fontId="4" fillId="0" borderId="0" xfId="0" applyNumberFormat="1" applyFont="1" applyBorder="1" applyAlignment="1"/>
    <xf numFmtId="164" fontId="0" fillId="0" borderId="25" xfId="0" applyNumberFormat="1" applyBorder="1" applyAlignment="1"/>
    <xf numFmtId="164" fontId="4" fillId="0" borderId="26" xfId="0" applyNumberFormat="1" applyFont="1" applyBorder="1" applyAlignment="1"/>
    <xf numFmtId="164" fontId="0" fillId="0" borderId="27" xfId="0" applyNumberFormat="1" applyBorder="1" applyAlignment="1"/>
    <xf numFmtId="164" fontId="1" fillId="0" borderId="7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25" xfId="0" applyFill="1" applyBorder="1" applyAlignment="1" applyProtection="1">
      <alignment horizontal="center"/>
      <protection hidden="1"/>
    </xf>
    <xf numFmtId="0" fontId="0" fillId="0" borderId="16" xfId="0" applyBorder="1" applyAlignment="1">
      <alignment horizontal="center"/>
    </xf>
    <xf numFmtId="0" fontId="0" fillId="0" borderId="19" xfId="0" applyBorder="1"/>
    <xf numFmtId="164" fontId="4" fillId="0" borderId="0" xfId="0" applyNumberFormat="1" applyFont="1" applyBorder="1" applyAlignment="1">
      <alignment horizontal="left"/>
    </xf>
    <xf numFmtId="164" fontId="4" fillId="0" borderId="26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3" fillId="2" borderId="29" xfId="0" applyNumberFormat="1" applyFont="1" applyFill="1" applyBorder="1" applyAlignment="1" applyProtection="1">
      <alignment horizontal="center"/>
      <protection hidden="1"/>
    </xf>
    <xf numFmtId="164" fontId="3" fillId="2" borderId="28" xfId="0" applyNumberFormat="1" applyFont="1" applyFill="1" applyBorder="1" applyAlignment="1" applyProtection="1">
      <alignment horizontal="center"/>
      <protection hidden="1"/>
    </xf>
    <xf numFmtId="164" fontId="3" fillId="2" borderId="23" xfId="0" applyNumberFormat="1" applyFont="1" applyFill="1" applyBorder="1" applyAlignment="1" applyProtection="1">
      <alignment horizontal="center"/>
      <protection hidden="1"/>
    </xf>
    <xf numFmtId="164" fontId="3" fillId="2" borderId="24" xfId="0" applyNumberFormat="1" applyFont="1" applyFill="1" applyBorder="1" applyAlignment="1" applyProtection="1">
      <alignment horizontal="center"/>
      <protection hidden="1"/>
    </xf>
    <xf numFmtId="164" fontId="3" fillId="2" borderId="22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11</xdr:row>
      <xdr:rowOff>19050</xdr:rowOff>
    </xdr:from>
    <xdr:to>
      <xdr:col>18</xdr:col>
      <xdr:colOff>0</xdr:colOff>
      <xdr:row>13</xdr:row>
      <xdr:rowOff>95250</xdr:rowOff>
    </xdr:to>
    <xdr:sp macro="[0]!htmlExportAll" textlink="">
      <xdr:nvSpPr>
        <xdr:cNvPr id="4" name="Zaoblený obdélník 3"/>
        <xdr:cNvSpPr/>
      </xdr:nvSpPr>
      <xdr:spPr>
        <a:xfrm>
          <a:off x="10163175" y="2428875"/>
          <a:ext cx="1123950" cy="4572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Nahr</a:t>
          </a:r>
          <a:r>
            <a:rPr lang="cs-CZ" sz="1100"/>
            <a:t>át</a:t>
          </a:r>
          <a:r>
            <a:rPr lang="cs-CZ" sz="1100" baseline="0"/>
            <a:t> na Internet</a:t>
          </a:r>
          <a:endParaRPr lang="cs-CZ" sz="1100"/>
        </a:p>
      </xdr:txBody>
    </xdr:sp>
    <xdr:clientData/>
  </xdr:twoCellAnchor>
  <xdr:twoCellAnchor>
    <xdr:from>
      <xdr:col>16</xdr:col>
      <xdr:colOff>600075</xdr:colOff>
      <xdr:row>7</xdr:row>
      <xdr:rowOff>28575</xdr:rowOff>
    </xdr:from>
    <xdr:to>
      <xdr:col>17</xdr:col>
      <xdr:colOff>1095375</xdr:colOff>
      <xdr:row>9</xdr:row>
      <xdr:rowOff>114300</xdr:rowOff>
    </xdr:to>
    <xdr:sp macro="[0]!sortAllData" textlink="">
      <xdr:nvSpPr>
        <xdr:cNvPr id="5" name="Zaoblený obdélník 4"/>
        <xdr:cNvSpPr/>
      </xdr:nvSpPr>
      <xdr:spPr>
        <a:xfrm>
          <a:off x="10153650" y="1676400"/>
          <a:ext cx="1104900" cy="4667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Se</a:t>
          </a:r>
          <a:r>
            <a:rPr lang="cs-CZ" sz="1100"/>
            <a:t>řadit výsledky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10</xdr:row>
      <xdr:rowOff>180975</xdr:rowOff>
    </xdr:from>
    <xdr:to>
      <xdr:col>18</xdr:col>
      <xdr:colOff>9525</xdr:colOff>
      <xdr:row>13</xdr:row>
      <xdr:rowOff>66675</xdr:rowOff>
    </xdr:to>
    <xdr:sp macro="[0]!htmlExportAll" textlink="">
      <xdr:nvSpPr>
        <xdr:cNvPr id="4" name="Zaoblený obdélník 3"/>
        <xdr:cNvSpPr/>
      </xdr:nvSpPr>
      <xdr:spPr>
        <a:xfrm>
          <a:off x="10172700" y="2400300"/>
          <a:ext cx="1123950" cy="4572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Nahr</a:t>
          </a:r>
          <a:r>
            <a:rPr lang="cs-CZ" sz="1100"/>
            <a:t>át</a:t>
          </a:r>
          <a:r>
            <a:rPr lang="cs-CZ" sz="1100" baseline="0"/>
            <a:t> na Internet</a:t>
          </a:r>
          <a:endParaRPr lang="cs-CZ" sz="1100"/>
        </a:p>
      </xdr:txBody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1104900</xdr:colOff>
      <xdr:row>9</xdr:row>
      <xdr:rowOff>85725</xdr:rowOff>
    </xdr:to>
    <xdr:sp macro="[0]!sortAllData" textlink="">
      <xdr:nvSpPr>
        <xdr:cNvPr id="5" name="Zaoblený obdélník 4"/>
        <xdr:cNvSpPr/>
      </xdr:nvSpPr>
      <xdr:spPr>
        <a:xfrm>
          <a:off x="10163175" y="1647825"/>
          <a:ext cx="1104900" cy="4667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Se</a:t>
          </a:r>
          <a:r>
            <a:rPr lang="cs-CZ" sz="1100"/>
            <a:t>řadit výsledky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11</xdr:row>
      <xdr:rowOff>0</xdr:rowOff>
    </xdr:from>
    <xdr:to>
      <xdr:col>18</xdr:col>
      <xdr:colOff>28575</xdr:colOff>
      <xdr:row>13</xdr:row>
      <xdr:rowOff>76200</xdr:rowOff>
    </xdr:to>
    <xdr:sp macro="[0]!htmlExportAll" textlink="">
      <xdr:nvSpPr>
        <xdr:cNvPr id="4" name="Zaoblený obdélník 3"/>
        <xdr:cNvSpPr/>
      </xdr:nvSpPr>
      <xdr:spPr>
        <a:xfrm>
          <a:off x="10191750" y="2409825"/>
          <a:ext cx="1123950" cy="4572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Nahr</a:t>
          </a:r>
          <a:r>
            <a:rPr lang="cs-CZ" sz="1100"/>
            <a:t>át</a:t>
          </a:r>
          <a:r>
            <a:rPr lang="cs-CZ" sz="1100" baseline="0"/>
            <a:t> na Internet</a:t>
          </a:r>
          <a:endParaRPr lang="cs-CZ" sz="1100"/>
        </a:p>
      </xdr:txBody>
    </xdr:sp>
    <xdr:clientData/>
  </xdr:twoCellAnchor>
  <xdr:twoCellAnchor>
    <xdr:from>
      <xdr:col>17</xdr:col>
      <xdr:colOff>19050</xdr:colOff>
      <xdr:row>7</xdr:row>
      <xdr:rowOff>9525</xdr:rowOff>
    </xdr:from>
    <xdr:to>
      <xdr:col>18</xdr:col>
      <xdr:colOff>0</xdr:colOff>
      <xdr:row>9</xdr:row>
      <xdr:rowOff>95250</xdr:rowOff>
    </xdr:to>
    <xdr:sp macro="[0]!sortAllData" textlink="">
      <xdr:nvSpPr>
        <xdr:cNvPr id="5" name="Zaoblený obdélník 4"/>
        <xdr:cNvSpPr/>
      </xdr:nvSpPr>
      <xdr:spPr>
        <a:xfrm>
          <a:off x="10182225" y="1657350"/>
          <a:ext cx="1104900" cy="4667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Se</a:t>
          </a:r>
          <a:r>
            <a:rPr lang="cs-CZ" sz="1100"/>
            <a:t>řadit výsledky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11</xdr:row>
      <xdr:rowOff>0</xdr:rowOff>
    </xdr:from>
    <xdr:to>
      <xdr:col>18</xdr:col>
      <xdr:colOff>9525</xdr:colOff>
      <xdr:row>13</xdr:row>
      <xdr:rowOff>76200</xdr:rowOff>
    </xdr:to>
    <xdr:sp macro="[0]!htmlExportAll" textlink="">
      <xdr:nvSpPr>
        <xdr:cNvPr id="2" name="Zaoblený obdélník 1"/>
        <xdr:cNvSpPr/>
      </xdr:nvSpPr>
      <xdr:spPr>
        <a:xfrm>
          <a:off x="10172700" y="2409825"/>
          <a:ext cx="1123950" cy="4572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Nahr</a:t>
          </a:r>
          <a:r>
            <a:rPr lang="cs-CZ" sz="1100"/>
            <a:t>át</a:t>
          </a:r>
          <a:r>
            <a:rPr lang="cs-CZ" sz="1100" baseline="0"/>
            <a:t> na Internet</a:t>
          </a:r>
          <a:endParaRPr lang="cs-CZ" sz="1100"/>
        </a:p>
      </xdr:txBody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1104900</xdr:colOff>
      <xdr:row>9</xdr:row>
      <xdr:rowOff>95250</xdr:rowOff>
    </xdr:to>
    <xdr:sp macro="[0]!sortAllData" textlink="">
      <xdr:nvSpPr>
        <xdr:cNvPr id="3" name="Zaoblený obdélník 2"/>
        <xdr:cNvSpPr/>
      </xdr:nvSpPr>
      <xdr:spPr>
        <a:xfrm>
          <a:off x="10163175" y="1657350"/>
          <a:ext cx="1104900" cy="4667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Se</a:t>
          </a:r>
          <a:r>
            <a:rPr lang="cs-CZ" sz="1100"/>
            <a:t>řadit výsledky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R55"/>
  <sheetViews>
    <sheetView tabSelected="1" workbookViewId="0">
      <selection activeCell="N42" sqref="N42"/>
    </sheetView>
  </sheetViews>
  <sheetFormatPr defaultRowHeight="15" x14ac:dyDescent="0.25"/>
  <cols>
    <col min="1" max="1" width="5.7109375" style="8" bestFit="1" customWidth="1"/>
    <col min="2" max="2" width="15.28515625" style="8" customWidth="1"/>
    <col min="3" max="3" width="14.42578125" style="8" customWidth="1"/>
    <col min="4" max="4" width="6.85546875" style="8" bestFit="1" customWidth="1"/>
    <col min="5" max="5" width="20.85546875" style="8" bestFit="1" customWidth="1"/>
    <col min="6" max="6" width="9" style="18" bestFit="1" customWidth="1"/>
    <col min="7" max="7" width="8.140625" style="18" bestFit="1" customWidth="1"/>
    <col min="8" max="8" width="7.28515625" style="19" bestFit="1" customWidth="1"/>
    <col min="9" max="9" width="4.5703125" style="17" bestFit="1" customWidth="1"/>
    <col min="10" max="10" width="4.7109375" style="17" bestFit="1" customWidth="1"/>
    <col min="11" max="11" width="4.85546875" style="17" bestFit="1" customWidth="1"/>
    <col min="12" max="12" width="11.85546875" style="19" bestFit="1" customWidth="1"/>
    <col min="13" max="13" width="8" style="19" bestFit="1" customWidth="1"/>
    <col min="14" max="14" width="9.140625" style="20"/>
    <col min="15" max="17" width="9.140625" style="8"/>
    <col min="18" max="18" width="16.85546875" style="8" bestFit="1" customWidth="1"/>
    <col min="19" max="16384" width="9.140625" style="8"/>
  </cols>
  <sheetData>
    <row r="1" spans="1:18" ht="23.25" x14ac:dyDescent="0.35">
      <c r="A1" s="86" t="s">
        <v>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8" ht="15.75" thickBot="1" x14ac:dyDescent="0.3"/>
    <row r="3" spans="1:18" ht="30.75" thickBot="1" x14ac:dyDescent="0.3">
      <c r="A3" s="1" t="s">
        <v>14</v>
      </c>
      <c r="B3" s="2" t="s">
        <v>0</v>
      </c>
      <c r="C3" s="2" t="s">
        <v>1</v>
      </c>
      <c r="D3" s="2" t="s">
        <v>2</v>
      </c>
      <c r="E3" s="2" t="s">
        <v>3</v>
      </c>
      <c r="F3" s="4" t="s">
        <v>4</v>
      </c>
      <c r="G3" s="4" t="s">
        <v>5</v>
      </c>
      <c r="H3" s="7" t="s">
        <v>6</v>
      </c>
      <c r="I3" s="3" t="s">
        <v>7</v>
      </c>
      <c r="J3" s="3" t="s">
        <v>8</v>
      </c>
      <c r="K3" s="3" t="s">
        <v>9</v>
      </c>
      <c r="L3" s="7" t="s">
        <v>10</v>
      </c>
      <c r="M3" s="7" t="s">
        <v>11</v>
      </c>
      <c r="N3" s="41" t="s">
        <v>12</v>
      </c>
      <c r="O3" s="44" t="s">
        <v>243</v>
      </c>
      <c r="R3" s="14" t="s">
        <v>13</v>
      </c>
    </row>
    <row r="4" spans="1:18" x14ac:dyDescent="0.25">
      <c r="A4" s="36">
        <v>128</v>
      </c>
      <c r="B4" s="37" t="s">
        <v>33</v>
      </c>
      <c r="C4" s="37" t="s">
        <v>196</v>
      </c>
      <c r="D4" s="37">
        <v>2003</v>
      </c>
      <c r="E4" s="37" t="s">
        <v>89</v>
      </c>
      <c r="F4" s="38">
        <v>7.6388888888888895E-2</v>
      </c>
      <c r="G4" s="38">
        <v>7.8321759259259258E-2</v>
      </c>
      <c r="H4" s="25">
        <f t="shared" ref="H4:H35" si="0">IF(G4&lt;&gt;"",G4-F4,"")</f>
        <v>1.9328703703703626E-3</v>
      </c>
      <c r="I4" s="39">
        <v>0</v>
      </c>
      <c r="J4" s="39">
        <v>0</v>
      </c>
      <c r="K4" s="39">
        <v>0</v>
      </c>
      <c r="L4" s="30">
        <f t="shared" ref="L4:L35" si="1">IF(K4&lt;&gt;"",(I4+J4+K4)*$R$4,"")</f>
        <v>0</v>
      </c>
      <c r="M4" s="31">
        <f t="shared" ref="M4:M35" si="2">IF(L4&lt;&gt;"",L4+H4,"")</f>
        <v>1.9328703703703626E-3</v>
      </c>
      <c r="N4" s="42">
        <f>IF(M4&lt;&gt;"",1,"")</f>
        <v>1</v>
      </c>
      <c r="O4" s="45">
        <f>M4-$M$4</f>
        <v>0</v>
      </c>
      <c r="P4" s="9"/>
      <c r="R4" s="15">
        <v>1.7361111111111112E-4</v>
      </c>
    </row>
    <row r="5" spans="1:18" x14ac:dyDescent="0.25">
      <c r="A5" s="11">
        <v>116</v>
      </c>
      <c r="B5" s="6" t="s">
        <v>105</v>
      </c>
      <c r="C5" s="6" t="s">
        <v>170</v>
      </c>
      <c r="D5" s="6">
        <v>2003</v>
      </c>
      <c r="E5" s="6" t="s">
        <v>42</v>
      </c>
      <c r="F5" s="26">
        <v>4.6527777777777779E-2</v>
      </c>
      <c r="G5" s="26">
        <v>4.880787037037037E-2</v>
      </c>
      <c r="H5" s="27">
        <f t="shared" si="0"/>
        <v>2.2800925925925905E-3</v>
      </c>
      <c r="I5" s="22">
        <v>0</v>
      </c>
      <c r="J5" s="22">
        <v>0</v>
      </c>
      <c r="K5" s="22">
        <v>0</v>
      </c>
      <c r="L5" s="32">
        <f t="shared" si="1"/>
        <v>0</v>
      </c>
      <c r="M5" s="33">
        <f t="shared" si="2"/>
        <v>2.2800925925925905E-3</v>
      </c>
      <c r="N5" s="43">
        <f t="shared" ref="N5:N36" si="3">IF(M5&lt;&gt;"",N4+1,"")</f>
        <v>2</v>
      </c>
      <c r="O5" s="45">
        <f t="shared" ref="O5:O40" si="4">M5-$M$4</f>
        <v>3.4722222222222793E-4</v>
      </c>
      <c r="R5" s="16"/>
    </row>
    <row r="6" spans="1:18" x14ac:dyDescent="0.25">
      <c r="A6" s="11">
        <v>111</v>
      </c>
      <c r="B6" s="6" t="s">
        <v>43</v>
      </c>
      <c r="C6" s="6" t="s">
        <v>74</v>
      </c>
      <c r="D6" s="6">
        <v>2003</v>
      </c>
      <c r="E6" s="6" t="s">
        <v>47</v>
      </c>
      <c r="F6" s="26">
        <v>2.8472222222222222E-2</v>
      </c>
      <c r="G6" s="26">
        <v>3.0717592592592591E-2</v>
      </c>
      <c r="H6" s="27">
        <f t="shared" si="0"/>
        <v>2.2453703703703698E-3</v>
      </c>
      <c r="I6" s="22">
        <v>1</v>
      </c>
      <c r="J6" s="22">
        <v>0</v>
      </c>
      <c r="K6" s="22">
        <v>0</v>
      </c>
      <c r="L6" s="32">
        <f t="shared" si="1"/>
        <v>1.7361111111111112E-4</v>
      </c>
      <c r="M6" s="27">
        <f t="shared" si="2"/>
        <v>2.4189814814814807E-3</v>
      </c>
      <c r="N6" s="43">
        <f t="shared" si="3"/>
        <v>3</v>
      </c>
      <c r="O6" s="45">
        <f t="shared" si="4"/>
        <v>4.8611111111111814E-4</v>
      </c>
      <c r="R6" s="14"/>
    </row>
    <row r="7" spans="1:18" x14ac:dyDescent="0.25">
      <c r="A7" s="11">
        <v>112</v>
      </c>
      <c r="B7" s="6" t="s">
        <v>64</v>
      </c>
      <c r="C7" s="6" t="s">
        <v>65</v>
      </c>
      <c r="D7" s="6">
        <v>2002</v>
      </c>
      <c r="E7" s="6" t="s">
        <v>66</v>
      </c>
      <c r="F7" s="26">
        <v>2.5694444444444447E-2</v>
      </c>
      <c r="G7" s="26">
        <v>2.8125000000000001E-2</v>
      </c>
      <c r="H7" s="27">
        <f t="shared" si="0"/>
        <v>2.4305555555555539E-3</v>
      </c>
      <c r="I7" s="22">
        <v>0</v>
      </c>
      <c r="J7" s="22">
        <v>0</v>
      </c>
      <c r="K7" s="22">
        <v>0</v>
      </c>
      <c r="L7" s="32">
        <f t="shared" si="1"/>
        <v>0</v>
      </c>
      <c r="M7" s="27">
        <f t="shared" si="2"/>
        <v>2.4305555555555539E-3</v>
      </c>
      <c r="N7" s="43">
        <f t="shared" si="3"/>
        <v>4</v>
      </c>
      <c r="O7" s="45">
        <f t="shared" si="4"/>
        <v>4.9768518518519128E-4</v>
      </c>
      <c r="R7" s="16"/>
    </row>
    <row r="8" spans="1:18" x14ac:dyDescent="0.25">
      <c r="A8" s="11">
        <v>113</v>
      </c>
      <c r="B8" s="6" t="s">
        <v>31</v>
      </c>
      <c r="C8" s="6" t="s">
        <v>81</v>
      </c>
      <c r="D8" s="6">
        <v>2002</v>
      </c>
      <c r="E8" s="6" t="s">
        <v>73</v>
      </c>
      <c r="F8" s="26">
        <v>3.6111111111111115E-2</v>
      </c>
      <c r="G8" s="26">
        <v>3.858796296296297E-2</v>
      </c>
      <c r="H8" s="27">
        <f t="shared" si="0"/>
        <v>2.4768518518518551E-3</v>
      </c>
      <c r="I8" s="22">
        <v>0</v>
      </c>
      <c r="J8" s="22">
        <v>1</v>
      </c>
      <c r="K8" s="22">
        <v>0</v>
      </c>
      <c r="L8" s="32">
        <f t="shared" si="1"/>
        <v>1.7361111111111112E-4</v>
      </c>
      <c r="M8" s="27">
        <f t="shared" si="2"/>
        <v>2.650462962962966E-3</v>
      </c>
      <c r="N8" s="43">
        <f t="shared" si="3"/>
        <v>5</v>
      </c>
      <c r="O8" s="45">
        <f t="shared" si="4"/>
        <v>7.1759259259260343E-4</v>
      </c>
    </row>
    <row r="9" spans="1:18" x14ac:dyDescent="0.25">
      <c r="A9" s="11">
        <v>115</v>
      </c>
      <c r="B9" s="6" t="s">
        <v>104</v>
      </c>
      <c r="C9" s="6" t="s">
        <v>164</v>
      </c>
      <c r="D9" s="6">
        <v>2004</v>
      </c>
      <c r="E9" s="6" t="s">
        <v>96</v>
      </c>
      <c r="F9" s="26">
        <v>4.2361111111111106E-2</v>
      </c>
      <c r="G9" s="26">
        <v>4.4872685185185189E-2</v>
      </c>
      <c r="H9" s="27">
        <f t="shared" si="0"/>
        <v>2.5115740740740827E-3</v>
      </c>
      <c r="I9" s="22">
        <v>0</v>
      </c>
      <c r="J9" s="22">
        <v>1</v>
      </c>
      <c r="K9" s="22">
        <v>0</v>
      </c>
      <c r="L9" s="32">
        <f t="shared" si="1"/>
        <v>1.7361111111111112E-4</v>
      </c>
      <c r="M9" s="27">
        <f t="shared" si="2"/>
        <v>2.6851851851851937E-3</v>
      </c>
      <c r="N9" s="43">
        <f t="shared" si="3"/>
        <v>6</v>
      </c>
      <c r="O9" s="45">
        <f t="shared" si="4"/>
        <v>7.5231481481483108E-4</v>
      </c>
    </row>
    <row r="10" spans="1:18" x14ac:dyDescent="0.25">
      <c r="A10" s="12">
        <v>126</v>
      </c>
      <c r="B10" s="10" t="s">
        <v>19</v>
      </c>
      <c r="C10" s="10" t="s">
        <v>187</v>
      </c>
      <c r="D10" s="10">
        <v>2003</v>
      </c>
      <c r="E10" s="10" t="s">
        <v>42</v>
      </c>
      <c r="F10" s="28">
        <v>6.3888888888888884E-2</v>
      </c>
      <c r="G10" s="28">
        <v>6.6412037037037033E-2</v>
      </c>
      <c r="H10" s="27">
        <f t="shared" si="0"/>
        <v>2.5231481481481494E-3</v>
      </c>
      <c r="I10" s="23">
        <v>1</v>
      </c>
      <c r="J10" s="23">
        <v>0</v>
      </c>
      <c r="K10" s="23">
        <v>0</v>
      </c>
      <c r="L10" s="32">
        <f t="shared" si="1"/>
        <v>1.7361111111111112E-4</v>
      </c>
      <c r="M10" s="27">
        <f t="shared" si="2"/>
        <v>2.6967592592592603E-3</v>
      </c>
      <c r="N10" s="43">
        <f t="shared" si="3"/>
        <v>7</v>
      </c>
      <c r="O10" s="45">
        <f t="shared" si="4"/>
        <v>7.6388888888889771E-4</v>
      </c>
    </row>
    <row r="11" spans="1:18" x14ac:dyDescent="0.25">
      <c r="A11" s="11">
        <v>120</v>
      </c>
      <c r="B11" s="6" t="s">
        <v>31</v>
      </c>
      <c r="C11" s="6" t="s">
        <v>178</v>
      </c>
      <c r="D11" s="6">
        <v>2002</v>
      </c>
      <c r="E11" s="6" t="s">
        <v>66</v>
      </c>
      <c r="F11" s="26">
        <v>5.5555555555555552E-2</v>
      </c>
      <c r="G11" s="26">
        <v>5.8275462962962966E-2</v>
      </c>
      <c r="H11" s="27">
        <f t="shared" si="0"/>
        <v>2.7199074074074139E-3</v>
      </c>
      <c r="I11" s="22">
        <v>1</v>
      </c>
      <c r="J11" s="22">
        <v>0</v>
      </c>
      <c r="K11" s="22">
        <v>0</v>
      </c>
      <c r="L11" s="32">
        <f t="shared" si="1"/>
        <v>1.7361111111111112E-4</v>
      </c>
      <c r="M11" s="27">
        <f t="shared" si="2"/>
        <v>2.8935185185185249E-3</v>
      </c>
      <c r="N11" s="43">
        <f t="shared" si="3"/>
        <v>8</v>
      </c>
      <c r="O11" s="45">
        <f t="shared" si="4"/>
        <v>9.6064814814816228E-4</v>
      </c>
    </row>
    <row r="12" spans="1:18" x14ac:dyDescent="0.25">
      <c r="A12" s="11">
        <v>125</v>
      </c>
      <c r="B12" s="6" t="s">
        <v>19</v>
      </c>
      <c r="C12" s="6" t="s">
        <v>185</v>
      </c>
      <c r="D12" s="6">
        <v>2002</v>
      </c>
      <c r="E12" s="6" t="s">
        <v>186</v>
      </c>
      <c r="F12" s="26">
        <v>6.3194444444444442E-2</v>
      </c>
      <c r="G12" s="26">
        <v>6.5763888888888886E-2</v>
      </c>
      <c r="H12" s="27">
        <f t="shared" si="0"/>
        <v>2.5694444444444436E-3</v>
      </c>
      <c r="I12" s="22">
        <v>2</v>
      </c>
      <c r="J12" s="22">
        <v>0</v>
      </c>
      <c r="K12" s="22">
        <v>0</v>
      </c>
      <c r="L12" s="32">
        <f t="shared" si="1"/>
        <v>3.4722222222222224E-4</v>
      </c>
      <c r="M12" s="27">
        <f t="shared" si="2"/>
        <v>2.9166666666666659E-3</v>
      </c>
      <c r="N12" s="43">
        <f t="shared" si="3"/>
        <v>9</v>
      </c>
      <c r="O12" s="45">
        <f t="shared" si="4"/>
        <v>9.8379629629630335E-4</v>
      </c>
    </row>
    <row r="13" spans="1:18" x14ac:dyDescent="0.25">
      <c r="A13" s="11">
        <v>123</v>
      </c>
      <c r="B13" s="6" t="s">
        <v>27</v>
      </c>
      <c r="C13" s="6" t="s">
        <v>182</v>
      </c>
      <c r="D13" s="6">
        <v>2005</v>
      </c>
      <c r="E13" s="6" t="s">
        <v>73</v>
      </c>
      <c r="F13" s="26">
        <v>6.1111111111111116E-2</v>
      </c>
      <c r="G13" s="26">
        <v>6.3900462962962964E-2</v>
      </c>
      <c r="H13" s="27">
        <f t="shared" si="0"/>
        <v>2.7893518518518484E-3</v>
      </c>
      <c r="I13" s="22">
        <v>1</v>
      </c>
      <c r="J13" s="22">
        <v>0</v>
      </c>
      <c r="K13" s="22">
        <v>0</v>
      </c>
      <c r="L13" s="32">
        <f t="shared" si="1"/>
        <v>1.7361111111111112E-4</v>
      </c>
      <c r="M13" s="27">
        <f t="shared" si="2"/>
        <v>2.9629629629629593E-3</v>
      </c>
      <c r="N13" s="43">
        <f t="shared" si="3"/>
        <v>10</v>
      </c>
      <c r="O13" s="45">
        <f t="shared" si="4"/>
        <v>1.0300925925925968E-3</v>
      </c>
    </row>
    <row r="14" spans="1:18" x14ac:dyDescent="0.25">
      <c r="A14" s="11">
        <v>117</v>
      </c>
      <c r="B14" s="6" t="s">
        <v>169</v>
      </c>
      <c r="C14" s="6" t="s">
        <v>126</v>
      </c>
      <c r="D14" s="6">
        <v>2003</v>
      </c>
      <c r="E14" s="6" t="s">
        <v>42</v>
      </c>
      <c r="F14" s="26">
        <v>4.7222222222222221E-2</v>
      </c>
      <c r="G14" s="26">
        <v>4.9826388888888885E-2</v>
      </c>
      <c r="H14" s="27">
        <f t="shared" si="0"/>
        <v>2.6041666666666644E-3</v>
      </c>
      <c r="I14" s="22">
        <v>0</v>
      </c>
      <c r="J14" s="22">
        <v>3</v>
      </c>
      <c r="K14" s="22">
        <v>0</v>
      </c>
      <c r="L14" s="32">
        <f t="shared" si="1"/>
        <v>5.2083333333333333E-4</v>
      </c>
      <c r="M14" s="27">
        <f t="shared" si="2"/>
        <v>3.1249999999999976E-3</v>
      </c>
      <c r="N14" s="43">
        <f t="shared" si="3"/>
        <v>11</v>
      </c>
      <c r="O14" s="45">
        <f t="shared" si="4"/>
        <v>1.192129629629635E-3</v>
      </c>
    </row>
    <row r="15" spans="1:18" x14ac:dyDescent="0.25">
      <c r="A15" s="12">
        <v>133</v>
      </c>
      <c r="B15" s="10" t="s">
        <v>205</v>
      </c>
      <c r="C15" s="10" t="s">
        <v>206</v>
      </c>
      <c r="D15" s="10">
        <v>2002</v>
      </c>
      <c r="E15" s="10" t="s">
        <v>47</v>
      </c>
      <c r="F15" s="28">
        <v>9.4444444444444442E-2</v>
      </c>
      <c r="G15" s="28">
        <v>9.7256944444444438E-2</v>
      </c>
      <c r="H15" s="27">
        <f t="shared" si="0"/>
        <v>2.8124999999999956E-3</v>
      </c>
      <c r="I15" s="23">
        <v>1</v>
      </c>
      <c r="J15" s="23">
        <v>1</v>
      </c>
      <c r="K15" s="23">
        <v>0</v>
      </c>
      <c r="L15" s="32">
        <f t="shared" si="1"/>
        <v>3.4722222222222224E-4</v>
      </c>
      <c r="M15" s="27">
        <f t="shared" si="2"/>
        <v>3.1597222222222178E-3</v>
      </c>
      <c r="N15" s="43">
        <f t="shared" si="3"/>
        <v>12</v>
      </c>
      <c r="O15" s="45">
        <f t="shared" si="4"/>
        <v>1.2268518518518553E-3</v>
      </c>
    </row>
    <row r="16" spans="1:18" x14ac:dyDescent="0.25">
      <c r="A16" s="11">
        <v>102</v>
      </c>
      <c r="B16" s="6" t="s">
        <v>33</v>
      </c>
      <c r="C16" s="6" t="s">
        <v>58</v>
      </c>
      <c r="D16" s="6">
        <v>2002</v>
      </c>
      <c r="E16" s="6" t="s">
        <v>42</v>
      </c>
      <c r="F16" s="26">
        <v>1.3194444444444444E-2</v>
      </c>
      <c r="G16" s="26">
        <v>1.6018518518518519E-2</v>
      </c>
      <c r="H16" s="27">
        <f t="shared" si="0"/>
        <v>2.8240740740740743E-3</v>
      </c>
      <c r="I16" s="22">
        <v>2</v>
      </c>
      <c r="J16" s="22">
        <v>0</v>
      </c>
      <c r="K16" s="22">
        <v>0</v>
      </c>
      <c r="L16" s="32">
        <f t="shared" si="1"/>
        <v>3.4722222222222224E-4</v>
      </c>
      <c r="M16" s="27">
        <f t="shared" si="2"/>
        <v>3.1712962962962966E-3</v>
      </c>
      <c r="N16" s="43">
        <f t="shared" si="3"/>
        <v>13</v>
      </c>
      <c r="O16" s="45">
        <f t="shared" si="4"/>
        <v>1.238425925925934E-3</v>
      </c>
    </row>
    <row r="17" spans="1:15" x14ac:dyDescent="0.25">
      <c r="A17" s="11">
        <v>114</v>
      </c>
      <c r="B17" s="6" t="s">
        <v>90</v>
      </c>
      <c r="C17" s="6" t="s">
        <v>91</v>
      </c>
      <c r="D17" s="6">
        <v>2004</v>
      </c>
      <c r="E17" s="6" t="s">
        <v>89</v>
      </c>
      <c r="F17" s="26">
        <v>4.0972222222222222E-2</v>
      </c>
      <c r="G17" s="26">
        <v>4.3796296296296298E-2</v>
      </c>
      <c r="H17" s="27">
        <f t="shared" si="0"/>
        <v>2.8240740740740761E-3</v>
      </c>
      <c r="I17" s="22">
        <v>1</v>
      </c>
      <c r="J17" s="22">
        <v>1</v>
      </c>
      <c r="K17" s="22">
        <v>0</v>
      </c>
      <c r="L17" s="32">
        <f t="shared" si="1"/>
        <v>3.4722222222222224E-4</v>
      </c>
      <c r="M17" s="27">
        <f t="shared" si="2"/>
        <v>3.1712962962962984E-3</v>
      </c>
      <c r="N17" s="43">
        <f t="shared" si="3"/>
        <v>14</v>
      </c>
      <c r="O17" s="45">
        <f t="shared" si="4"/>
        <v>1.2384259259259358E-3</v>
      </c>
    </row>
    <row r="18" spans="1:15" x14ac:dyDescent="0.25">
      <c r="A18" s="11">
        <v>103</v>
      </c>
      <c r="B18" s="6" t="s">
        <v>92</v>
      </c>
      <c r="C18" s="6" t="s">
        <v>93</v>
      </c>
      <c r="D18" s="6">
        <v>2004</v>
      </c>
      <c r="E18" s="6" t="s">
        <v>38</v>
      </c>
      <c r="F18" s="26">
        <v>1.6666666666666666E-2</v>
      </c>
      <c r="G18" s="26">
        <v>1.9583333333333331E-2</v>
      </c>
      <c r="H18" s="27">
        <f t="shared" si="0"/>
        <v>2.9166666666666646E-3</v>
      </c>
      <c r="I18" s="22">
        <v>2</v>
      </c>
      <c r="J18" s="22">
        <v>0</v>
      </c>
      <c r="K18" s="22">
        <v>0</v>
      </c>
      <c r="L18" s="32">
        <f t="shared" si="1"/>
        <v>3.4722222222222224E-4</v>
      </c>
      <c r="M18" s="27">
        <f t="shared" si="2"/>
        <v>3.2638888888888869E-3</v>
      </c>
      <c r="N18" s="43">
        <f t="shared" si="3"/>
        <v>15</v>
      </c>
      <c r="O18" s="45">
        <f t="shared" si="4"/>
        <v>1.3310185185185243E-3</v>
      </c>
    </row>
    <row r="19" spans="1:15" x14ac:dyDescent="0.25">
      <c r="A19" s="12">
        <v>137</v>
      </c>
      <c r="B19" s="10" t="s">
        <v>31</v>
      </c>
      <c r="C19" s="10" t="s">
        <v>240</v>
      </c>
      <c r="D19" s="10">
        <v>2004</v>
      </c>
      <c r="E19" s="10" t="s">
        <v>241</v>
      </c>
      <c r="F19" s="28">
        <v>0.1111111111111111</v>
      </c>
      <c r="G19" s="28">
        <v>0.11362268518518519</v>
      </c>
      <c r="H19" s="27">
        <f t="shared" si="0"/>
        <v>2.5115740740740827E-3</v>
      </c>
      <c r="I19" s="23">
        <v>3</v>
      </c>
      <c r="J19" s="23">
        <v>2</v>
      </c>
      <c r="K19" s="23">
        <v>0</v>
      </c>
      <c r="L19" s="32">
        <f t="shared" si="1"/>
        <v>8.6805555555555562E-4</v>
      </c>
      <c r="M19" s="27">
        <f t="shared" si="2"/>
        <v>3.3796296296296382E-3</v>
      </c>
      <c r="N19" s="43">
        <f t="shared" si="3"/>
        <v>16</v>
      </c>
      <c r="O19" s="45">
        <f t="shared" si="4"/>
        <v>1.4467592592592757E-3</v>
      </c>
    </row>
    <row r="20" spans="1:15" x14ac:dyDescent="0.25">
      <c r="A20" s="12">
        <v>134</v>
      </c>
      <c r="B20" s="10" t="s">
        <v>105</v>
      </c>
      <c r="C20" s="10" t="s">
        <v>211</v>
      </c>
      <c r="D20" s="10">
        <v>2006</v>
      </c>
      <c r="E20" s="10" t="s">
        <v>155</v>
      </c>
      <c r="F20" s="28">
        <v>9.5138888888888884E-2</v>
      </c>
      <c r="G20" s="28">
        <v>9.807870370370371E-2</v>
      </c>
      <c r="H20" s="27">
        <f t="shared" si="0"/>
        <v>2.9398148148148256E-3</v>
      </c>
      <c r="I20" s="23">
        <v>2</v>
      </c>
      <c r="J20" s="23">
        <v>1</v>
      </c>
      <c r="K20" s="23">
        <v>0</v>
      </c>
      <c r="L20" s="32">
        <f t="shared" si="1"/>
        <v>5.2083333333333333E-4</v>
      </c>
      <c r="M20" s="27">
        <f t="shared" si="2"/>
        <v>3.4606481481481589E-3</v>
      </c>
      <c r="N20" s="43">
        <f t="shared" si="3"/>
        <v>17</v>
      </c>
      <c r="O20" s="45">
        <f t="shared" si="4"/>
        <v>1.5277777777777963E-3</v>
      </c>
    </row>
    <row r="21" spans="1:15" x14ac:dyDescent="0.25">
      <c r="A21" s="12">
        <v>132</v>
      </c>
      <c r="B21" s="10" t="s">
        <v>207</v>
      </c>
      <c r="C21" s="10" t="s">
        <v>208</v>
      </c>
      <c r="D21" s="10">
        <v>2006</v>
      </c>
      <c r="E21" s="10" t="s">
        <v>47</v>
      </c>
      <c r="F21" s="28">
        <v>9.3055555555555558E-2</v>
      </c>
      <c r="G21" s="28">
        <v>9.6377314814814818E-2</v>
      </c>
      <c r="H21" s="27">
        <f t="shared" si="0"/>
        <v>3.3217592592592604E-3</v>
      </c>
      <c r="I21" s="23">
        <v>0</v>
      </c>
      <c r="J21" s="23">
        <v>1</v>
      </c>
      <c r="K21" s="23">
        <v>0</v>
      </c>
      <c r="L21" s="32">
        <f t="shared" si="1"/>
        <v>1.7361111111111112E-4</v>
      </c>
      <c r="M21" s="27">
        <f t="shared" si="2"/>
        <v>3.4953703703703713E-3</v>
      </c>
      <c r="N21" s="43">
        <f t="shared" si="3"/>
        <v>18</v>
      </c>
      <c r="O21" s="45">
        <f t="shared" si="4"/>
        <v>1.5625000000000088E-3</v>
      </c>
    </row>
    <row r="22" spans="1:15" x14ac:dyDescent="0.25">
      <c r="A22" s="11">
        <v>101</v>
      </c>
      <c r="B22" s="6" t="s">
        <v>27</v>
      </c>
      <c r="C22" s="6" t="s">
        <v>85</v>
      </c>
      <c r="D22" s="6">
        <v>2004</v>
      </c>
      <c r="E22" s="6" t="s">
        <v>38</v>
      </c>
      <c r="F22" s="26">
        <v>1.1805555555555555E-2</v>
      </c>
      <c r="G22" s="26">
        <v>1.4965277777777779E-2</v>
      </c>
      <c r="H22" s="27">
        <f t="shared" si="0"/>
        <v>3.1597222222222235E-3</v>
      </c>
      <c r="I22" s="22">
        <v>2</v>
      </c>
      <c r="J22" s="22">
        <v>0</v>
      </c>
      <c r="K22" s="22">
        <v>0</v>
      </c>
      <c r="L22" s="32">
        <f t="shared" si="1"/>
        <v>3.4722222222222224E-4</v>
      </c>
      <c r="M22" s="27">
        <f t="shared" si="2"/>
        <v>3.5069444444444458E-3</v>
      </c>
      <c r="N22" s="43">
        <f t="shared" si="3"/>
        <v>19</v>
      </c>
      <c r="O22" s="45">
        <f t="shared" si="4"/>
        <v>1.5740740740740832E-3</v>
      </c>
    </row>
    <row r="23" spans="1:15" x14ac:dyDescent="0.25">
      <c r="A23" s="12">
        <v>136</v>
      </c>
      <c r="B23" s="10" t="s">
        <v>239</v>
      </c>
      <c r="C23" s="10" t="s">
        <v>121</v>
      </c>
      <c r="D23" s="10">
        <v>2005</v>
      </c>
      <c r="E23" s="10" t="s">
        <v>89</v>
      </c>
      <c r="F23" s="28">
        <v>0.10902777777777778</v>
      </c>
      <c r="G23" s="28">
        <v>0.11239583333333332</v>
      </c>
      <c r="H23" s="27">
        <f t="shared" si="0"/>
        <v>3.3680555555555408E-3</v>
      </c>
      <c r="I23" s="23">
        <v>1</v>
      </c>
      <c r="J23" s="23">
        <v>1</v>
      </c>
      <c r="K23" s="23">
        <v>0</v>
      </c>
      <c r="L23" s="32">
        <f t="shared" si="1"/>
        <v>3.4722222222222224E-4</v>
      </c>
      <c r="M23" s="27">
        <f t="shared" si="2"/>
        <v>3.7152777777777631E-3</v>
      </c>
      <c r="N23" s="43">
        <f t="shared" si="3"/>
        <v>20</v>
      </c>
      <c r="O23" s="45">
        <f t="shared" si="4"/>
        <v>1.7824074074074005E-3</v>
      </c>
    </row>
    <row r="24" spans="1:15" x14ac:dyDescent="0.25">
      <c r="A24" s="11">
        <v>124</v>
      </c>
      <c r="B24" s="6" t="s">
        <v>184</v>
      </c>
      <c r="C24" s="6" t="s">
        <v>182</v>
      </c>
      <c r="D24" s="6">
        <v>2008</v>
      </c>
      <c r="E24" s="6" t="s">
        <v>73</v>
      </c>
      <c r="F24" s="26">
        <v>6.1805555555555558E-2</v>
      </c>
      <c r="G24" s="26">
        <v>6.4884259259259267E-2</v>
      </c>
      <c r="H24" s="27">
        <f t="shared" si="0"/>
        <v>3.0787037037037085E-3</v>
      </c>
      <c r="I24" s="22">
        <v>3</v>
      </c>
      <c r="J24" s="22">
        <v>1</v>
      </c>
      <c r="K24" s="22">
        <v>0</v>
      </c>
      <c r="L24" s="32">
        <f t="shared" si="1"/>
        <v>6.9444444444444447E-4</v>
      </c>
      <c r="M24" s="27">
        <f t="shared" si="2"/>
        <v>3.7731481481481531E-3</v>
      </c>
      <c r="N24" s="43">
        <f t="shared" si="3"/>
        <v>21</v>
      </c>
      <c r="O24" s="45">
        <f t="shared" si="4"/>
        <v>1.8402777777777905E-3</v>
      </c>
    </row>
    <row r="25" spans="1:15" x14ac:dyDescent="0.25">
      <c r="A25" s="12">
        <v>127</v>
      </c>
      <c r="B25" s="10" t="s">
        <v>193</v>
      </c>
      <c r="C25" s="10" t="s">
        <v>192</v>
      </c>
      <c r="D25" s="10">
        <v>2002</v>
      </c>
      <c r="E25" s="10" t="s">
        <v>160</v>
      </c>
      <c r="F25" s="28">
        <v>7.3611111111111113E-2</v>
      </c>
      <c r="G25" s="28">
        <v>7.6203703703703704E-2</v>
      </c>
      <c r="H25" s="27">
        <f t="shared" si="0"/>
        <v>2.5925925925925908E-3</v>
      </c>
      <c r="I25" s="23">
        <v>1</v>
      </c>
      <c r="J25" s="23">
        <v>6</v>
      </c>
      <c r="K25" s="23">
        <v>0</v>
      </c>
      <c r="L25" s="32">
        <f t="shared" si="1"/>
        <v>1.2152777777777778E-3</v>
      </c>
      <c r="M25" s="27">
        <f t="shared" si="2"/>
        <v>3.8078703703703686E-3</v>
      </c>
      <c r="N25" s="43">
        <f t="shared" si="3"/>
        <v>22</v>
      </c>
      <c r="O25" s="45">
        <f t="shared" si="4"/>
        <v>1.875000000000006E-3</v>
      </c>
    </row>
    <row r="26" spans="1:15" x14ac:dyDescent="0.25">
      <c r="A26" s="11">
        <v>121</v>
      </c>
      <c r="B26" s="6" t="s">
        <v>105</v>
      </c>
      <c r="C26" s="6" t="s">
        <v>164</v>
      </c>
      <c r="D26" s="6">
        <v>2006</v>
      </c>
      <c r="E26" s="6" t="s">
        <v>96</v>
      </c>
      <c r="F26" s="26">
        <v>5.9722222222222225E-2</v>
      </c>
      <c r="G26" s="26">
        <v>6.3067129629629626E-2</v>
      </c>
      <c r="H26" s="27">
        <f t="shared" si="0"/>
        <v>3.3449074074074006E-3</v>
      </c>
      <c r="I26" s="22">
        <v>3</v>
      </c>
      <c r="J26" s="22">
        <v>0</v>
      </c>
      <c r="K26" s="22">
        <v>0</v>
      </c>
      <c r="L26" s="32">
        <f t="shared" si="1"/>
        <v>5.2083333333333333E-4</v>
      </c>
      <c r="M26" s="27">
        <f t="shared" si="2"/>
        <v>3.8657407407407338E-3</v>
      </c>
      <c r="N26" s="43">
        <f t="shared" si="3"/>
        <v>23</v>
      </c>
      <c r="O26" s="45">
        <f t="shared" si="4"/>
        <v>1.9328703703703713E-3</v>
      </c>
    </row>
    <row r="27" spans="1:15" x14ac:dyDescent="0.25">
      <c r="A27" s="11">
        <v>118</v>
      </c>
      <c r="B27" s="6" t="s">
        <v>31</v>
      </c>
      <c r="C27" s="6" t="s">
        <v>171</v>
      </c>
      <c r="D27" s="6">
        <v>2005</v>
      </c>
      <c r="E27" s="6" t="s">
        <v>50</v>
      </c>
      <c r="F27" s="26">
        <v>5.0694444444444452E-2</v>
      </c>
      <c r="G27" s="26">
        <v>5.3425925925925925E-2</v>
      </c>
      <c r="H27" s="27">
        <f t="shared" si="0"/>
        <v>2.7314814814814736E-3</v>
      </c>
      <c r="I27" s="22">
        <v>3</v>
      </c>
      <c r="J27" s="22">
        <v>2</v>
      </c>
      <c r="K27" s="22">
        <v>2</v>
      </c>
      <c r="L27" s="32">
        <f t="shared" si="1"/>
        <v>1.2152777777777778E-3</v>
      </c>
      <c r="M27" s="27">
        <f t="shared" si="2"/>
        <v>3.9467592592592514E-3</v>
      </c>
      <c r="N27" s="43">
        <f t="shared" si="3"/>
        <v>24</v>
      </c>
      <c r="O27" s="45">
        <f t="shared" si="4"/>
        <v>2.0138888888888888E-3</v>
      </c>
    </row>
    <row r="28" spans="1:15" x14ac:dyDescent="0.25">
      <c r="A28" s="11">
        <v>118</v>
      </c>
      <c r="B28" s="6" t="s">
        <v>27</v>
      </c>
      <c r="C28" s="6" t="s">
        <v>174</v>
      </c>
      <c r="D28" s="6">
        <v>2002</v>
      </c>
      <c r="E28" s="6" t="s">
        <v>41</v>
      </c>
      <c r="F28" s="26">
        <v>4.7916666666666663E-2</v>
      </c>
      <c r="G28" s="26">
        <v>5.1030092592592592E-2</v>
      </c>
      <c r="H28" s="27">
        <f t="shared" si="0"/>
        <v>3.1134259259259292E-3</v>
      </c>
      <c r="I28" s="22">
        <v>1</v>
      </c>
      <c r="J28" s="22">
        <v>2</v>
      </c>
      <c r="K28" s="22">
        <v>2</v>
      </c>
      <c r="L28" s="32">
        <f t="shared" si="1"/>
        <v>8.6805555555555562E-4</v>
      </c>
      <c r="M28" s="27">
        <f t="shared" si="2"/>
        <v>3.9814814814814851E-3</v>
      </c>
      <c r="N28" s="43">
        <f t="shared" si="3"/>
        <v>25</v>
      </c>
      <c r="O28" s="45">
        <f t="shared" si="4"/>
        <v>2.0486111111111226E-3</v>
      </c>
    </row>
    <row r="29" spans="1:15" x14ac:dyDescent="0.25">
      <c r="A29" s="12">
        <v>135</v>
      </c>
      <c r="B29" s="10" t="s">
        <v>69</v>
      </c>
      <c r="C29" s="10" t="s">
        <v>238</v>
      </c>
      <c r="D29" s="10">
        <v>2006</v>
      </c>
      <c r="E29" s="10" t="s">
        <v>47</v>
      </c>
      <c r="F29" s="28">
        <v>0.1013888888888889</v>
      </c>
      <c r="G29" s="28">
        <v>0.10489583333333334</v>
      </c>
      <c r="H29" s="27">
        <f t="shared" si="0"/>
        <v>3.5069444444444375E-3</v>
      </c>
      <c r="I29" s="23">
        <v>3</v>
      </c>
      <c r="J29" s="23">
        <v>1</v>
      </c>
      <c r="K29" s="23">
        <v>0</v>
      </c>
      <c r="L29" s="32">
        <f t="shared" si="1"/>
        <v>6.9444444444444447E-4</v>
      </c>
      <c r="M29" s="27">
        <f t="shared" si="2"/>
        <v>4.2013888888888821E-3</v>
      </c>
      <c r="N29" s="43">
        <f t="shared" si="3"/>
        <v>26</v>
      </c>
      <c r="O29" s="45">
        <f t="shared" si="4"/>
        <v>2.2685185185185195E-3</v>
      </c>
    </row>
    <row r="30" spans="1:15" x14ac:dyDescent="0.25">
      <c r="A30" s="11">
        <v>119</v>
      </c>
      <c r="B30" s="6" t="s">
        <v>175</v>
      </c>
      <c r="C30" s="6" t="s">
        <v>176</v>
      </c>
      <c r="D30" s="6">
        <v>2003</v>
      </c>
      <c r="E30" s="6" t="s">
        <v>41</v>
      </c>
      <c r="F30" s="26">
        <v>5.347222222222222E-2</v>
      </c>
      <c r="G30" s="26">
        <v>5.7164351851851848E-2</v>
      </c>
      <c r="H30" s="27">
        <f t="shared" si="0"/>
        <v>3.6921296296296285E-3</v>
      </c>
      <c r="I30" s="22">
        <v>2</v>
      </c>
      <c r="J30" s="22">
        <v>2</v>
      </c>
      <c r="K30" s="22">
        <v>0</v>
      </c>
      <c r="L30" s="32">
        <f t="shared" si="1"/>
        <v>6.9444444444444447E-4</v>
      </c>
      <c r="M30" s="27">
        <f t="shared" si="2"/>
        <v>4.3865740740740731E-3</v>
      </c>
      <c r="N30" s="43">
        <f t="shared" si="3"/>
        <v>27</v>
      </c>
      <c r="O30" s="45">
        <f t="shared" si="4"/>
        <v>2.4537037037037105E-3</v>
      </c>
    </row>
    <row r="31" spans="1:15" x14ac:dyDescent="0.25">
      <c r="A31" s="12">
        <v>130</v>
      </c>
      <c r="B31" s="10" t="s">
        <v>199</v>
      </c>
      <c r="C31" s="10" t="s">
        <v>164</v>
      </c>
      <c r="D31" s="10">
        <v>2006</v>
      </c>
      <c r="E31" s="10" t="s">
        <v>96</v>
      </c>
      <c r="F31" s="28">
        <v>8.6805555555555566E-2</v>
      </c>
      <c r="G31" s="28">
        <v>9.0624999999999997E-2</v>
      </c>
      <c r="H31" s="27">
        <f t="shared" si="0"/>
        <v>3.8194444444444309E-3</v>
      </c>
      <c r="I31" s="23">
        <v>3</v>
      </c>
      <c r="J31" s="23">
        <v>1</v>
      </c>
      <c r="K31" s="23">
        <v>0</v>
      </c>
      <c r="L31" s="32">
        <f t="shared" si="1"/>
        <v>6.9444444444444447E-4</v>
      </c>
      <c r="M31" s="27">
        <f t="shared" si="2"/>
        <v>4.5138888888888755E-3</v>
      </c>
      <c r="N31" s="43">
        <f t="shared" si="3"/>
        <v>28</v>
      </c>
      <c r="O31" s="45">
        <f t="shared" si="4"/>
        <v>2.5810185185185129E-3</v>
      </c>
    </row>
    <row r="32" spans="1:15" x14ac:dyDescent="0.25">
      <c r="A32" s="11">
        <v>105</v>
      </c>
      <c r="B32" s="6" t="s">
        <v>69</v>
      </c>
      <c r="C32" s="6" t="s">
        <v>70</v>
      </c>
      <c r="D32" s="6">
        <v>2004</v>
      </c>
      <c r="E32" s="6" t="s">
        <v>41</v>
      </c>
      <c r="F32" s="26">
        <v>2.2222222222222223E-2</v>
      </c>
      <c r="G32" s="26">
        <v>2.5740740740740745E-2</v>
      </c>
      <c r="H32" s="27">
        <f t="shared" si="0"/>
        <v>3.5185185185185215E-3</v>
      </c>
      <c r="I32" s="22">
        <v>0</v>
      </c>
      <c r="J32" s="22">
        <v>6</v>
      </c>
      <c r="K32" s="22">
        <v>0</v>
      </c>
      <c r="L32" s="32">
        <f t="shared" si="1"/>
        <v>1.0416666666666667E-3</v>
      </c>
      <c r="M32" s="27">
        <f t="shared" si="2"/>
        <v>4.560185185185188E-3</v>
      </c>
      <c r="N32" s="43">
        <f t="shared" si="3"/>
        <v>29</v>
      </c>
      <c r="O32" s="45">
        <f t="shared" si="4"/>
        <v>2.6273148148148254E-3</v>
      </c>
    </row>
    <row r="33" spans="1:15" x14ac:dyDescent="0.25">
      <c r="A33" s="11">
        <v>109</v>
      </c>
      <c r="B33" s="6" t="s">
        <v>62</v>
      </c>
      <c r="C33" s="6" t="s">
        <v>63</v>
      </c>
      <c r="D33" s="6">
        <v>2006</v>
      </c>
      <c r="E33" s="6" t="s">
        <v>53</v>
      </c>
      <c r="F33" s="26">
        <v>2.2916666666666669E-2</v>
      </c>
      <c r="G33" s="26">
        <v>2.6631944444444444E-2</v>
      </c>
      <c r="H33" s="27">
        <f t="shared" si="0"/>
        <v>3.7152777777777757E-3</v>
      </c>
      <c r="I33" s="22">
        <v>0</v>
      </c>
      <c r="J33" s="22">
        <v>5</v>
      </c>
      <c r="K33" s="22">
        <v>0</v>
      </c>
      <c r="L33" s="32">
        <f t="shared" si="1"/>
        <v>8.6805555555555562E-4</v>
      </c>
      <c r="M33" s="27">
        <f t="shared" si="2"/>
        <v>4.5833333333333316E-3</v>
      </c>
      <c r="N33" s="43">
        <f t="shared" si="3"/>
        <v>30</v>
      </c>
      <c r="O33" s="45">
        <f t="shared" si="4"/>
        <v>2.650462962962969E-3</v>
      </c>
    </row>
    <row r="34" spans="1:15" x14ac:dyDescent="0.25">
      <c r="A34" s="11">
        <v>122</v>
      </c>
      <c r="B34" s="6" t="s">
        <v>183</v>
      </c>
      <c r="C34" s="6" t="s">
        <v>123</v>
      </c>
      <c r="D34" s="6">
        <v>2005</v>
      </c>
      <c r="E34" s="6" t="s">
        <v>96</v>
      </c>
      <c r="F34" s="26">
        <v>6.0416666666666667E-2</v>
      </c>
      <c r="G34" s="26">
        <v>6.4097222222222222E-2</v>
      </c>
      <c r="H34" s="27">
        <f t="shared" si="0"/>
        <v>3.680555555555555E-3</v>
      </c>
      <c r="I34" s="22">
        <v>3</v>
      </c>
      <c r="J34" s="22">
        <v>4</v>
      </c>
      <c r="K34" s="22">
        <v>0</v>
      </c>
      <c r="L34" s="32">
        <f t="shared" si="1"/>
        <v>1.2152777777777778E-3</v>
      </c>
      <c r="M34" s="27">
        <f t="shared" si="2"/>
        <v>4.8958333333333328E-3</v>
      </c>
      <c r="N34" s="43">
        <f t="shared" si="3"/>
        <v>31</v>
      </c>
      <c r="O34" s="45">
        <f t="shared" si="4"/>
        <v>2.9629629629629702E-3</v>
      </c>
    </row>
    <row r="35" spans="1:15" x14ac:dyDescent="0.25">
      <c r="A35" s="12">
        <v>131</v>
      </c>
      <c r="B35" s="10" t="s">
        <v>203</v>
      </c>
      <c r="C35" s="10" t="s">
        <v>204</v>
      </c>
      <c r="D35" s="10">
        <v>2003</v>
      </c>
      <c r="E35" s="10" t="s">
        <v>89</v>
      </c>
      <c r="F35" s="28">
        <v>9.0972222222222218E-2</v>
      </c>
      <c r="G35" s="28">
        <v>9.4108796296296301E-2</v>
      </c>
      <c r="H35" s="27">
        <f t="shared" si="0"/>
        <v>3.1365740740740833E-3</v>
      </c>
      <c r="I35" s="23">
        <v>1</v>
      </c>
      <c r="J35" s="23">
        <v>10</v>
      </c>
      <c r="K35" s="23">
        <v>0</v>
      </c>
      <c r="L35" s="32">
        <f t="shared" si="1"/>
        <v>1.9097222222222224E-3</v>
      </c>
      <c r="M35" s="27">
        <f t="shared" si="2"/>
        <v>5.0462962962963057E-3</v>
      </c>
      <c r="N35" s="43">
        <f t="shared" si="3"/>
        <v>32</v>
      </c>
      <c r="O35" s="45">
        <f t="shared" si="4"/>
        <v>3.1134259259259431E-3</v>
      </c>
    </row>
    <row r="36" spans="1:15" x14ac:dyDescent="0.25">
      <c r="A36" s="11">
        <v>110</v>
      </c>
      <c r="B36" s="6" t="s">
        <v>77</v>
      </c>
      <c r="C36" s="6" t="s">
        <v>78</v>
      </c>
      <c r="D36" s="6">
        <v>2005</v>
      </c>
      <c r="E36" s="6" t="s">
        <v>41</v>
      </c>
      <c r="F36" s="26">
        <v>2.1527777777777781E-2</v>
      </c>
      <c r="G36" s="26">
        <v>2.5324074074074079E-2</v>
      </c>
      <c r="H36" s="27">
        <f t="shared" ref="H36:H41" si="5">IF(G36&lt;&gt;"",G36-F36,"")</f>
        <v>3.7962962962962976E-3</v>
      </c>
      <c r="I36" s="22">
        <v>0</v>
      </c>
      <c r="J36" s="22">
        <v>8</v>
      </c>
      <c r="K36" s="22">
        <v>0</v>
      </c>
      <c r="L36" s="32">
        <f t="shared" ref="L36:L41" si="6">IF(K36&lt;&gt;"",(I36+J36+K36)*$R$4,"")</f>
        <v>1.3888888888888889E-3</v>
      </c>
      <c r="M36" s="27">
        <f t="shared" ref="M36:M41" si="7">IF(L36&lt;&gt;"",L36+H36,"")</f>
        <v>5.1851851851851868E-3</v>
      </c>
      <c r="N36" s="43">
        <f t="shared" si="3"/>
        <v>33</v>
      </c>
      <c r="O36" s="45">
        <f t="shared" si="4"/>
        <v>3.2523148148148242E-3</v>
      </c>
    </row>
    <row r="37" spans="1:15" x14ac:dyDescent="0.25">
      <c r="A37" s="11">
        <v>107</v>
      </c>
      <c r="B37" s="6" t="s">
        <v>19</v>
      </c>
      <c r="C37" s="6" t="s">
        <v>82</v>
      </c>
      <c r="D37" s="6">
        <v>2006</v>
      </c>
      <c r="E37" s="6" t="s">
        <v>41</v>
      </c>
      <c r="F37" s="26">
        <v>6.9444444444444441E-3</v>
      </c>
      <c r="G37" s="26">
        <v>1.1099537037037038E-2</v>
      </c>
      <c r="H37" s="27">
        <f t="shared" si="5"/>
        <v>4.1550925925925939E-3</v>
      </c>
      <c r="I37" s="22">
        <v>1</v>
      </c>
      <c r="J37" s="22">
        <v>4</v>
      </c>
      <c r="K37" s="22">
        <v>2</v>
      </c>
      <c r="L37" s="32">
        <f t="shared" si="6"/>
        <v>1.2152777777777778E-3</v>
      </c>
      <c r="M37" s="27">
        <f t="shared" si="7"/>
        <v>5.3703703703703717E-3</v>
      </c>
      <c r="N37" s="43">
        <f t="shared" ref="N37:N41" si="8">IF(M37&lt;&gt;"",N36+1,"")</f>
        <v>34</v>
      </c>
      <c r="O37" s="45">
        <f t="shared" si="4"/>
        <v>3.4375000000000091E-3</v>
      </c>
    </row>
    <row r="38" spans="1:15" x14ac:dyDescent="0.25">
      <c r="A38" s="11">
        <v>106</v>
      </c>
      <c r="B38" s="6" t="s">
        <v>33</v>
      </c>
      <c r="C38" s="6" t="s">
        <v>82</v>
      </c>
      <c r="D38" s="6">
        <v>2006</v>
      </c>
      <c r="E38" s="6" t="s">
        <v>41</v>
      </c>
      <c r="F38" s="26">
        <v>6.2499999999999995E-3</v>
      </c>
      <c r="G38" s="26">
        <v>1.0543981481481481E-2</v>
      </c>
      <c r="H38" s="27">
        <f t="shared" si="5"/>
        <v>4.2939814814814811E-3</v>
      </c>
      <c r="I38" s="22">
        <v>3</v>
      </c>
      <c r="J38" s="22">
        <v>6</v>
      </c>
      <c r="K38" s="22">
        <v>2</v>
      </c>
      <c r="L38" s="32">
        <f t="shared" si="6"/>
        <v>1.9097222222222224E-3</v>
      </c>
      <c r="M38" s="27">
        <f t="shared" si="7"/>
        <v>6.2037037037037035E-3</v>
      </c>
      <c r="N38" s="43">
        <f t="shared" si="8"/>
        <v>35</v>
      </c>
      <c r="O38" s="45">
        <f t="shared" si="4"/>
        <v>4.2708333333333409E-3</v>
      </c>
    </row>
    <row r="39" spans="1:15" x14ac:dyDescent="0.25">
      <c r="A39" s="12">
        <v>129</v>
      </c>
      <c r="B39" s="10" t="s">
        <v>19</v>
      </c>
      <c r="C39" s="10" t="s">
        <v>198</v>
      </c>
      <c r="D39" s="10">
        <v>2006</v>
      </c>
      <c r="E39" s="10" t="s">
        <v>42</v>
      </c>
      <c r="F39" s="28">
        <v>8.2638888888888887E-2</v>
      </c>
      <c r="G39" s="28">
        <v>8.7916666666666657E-2</v>
      </c>
      <c r="H39" s="27">
        <f t="shared" si="5"/>
        <v>5.2777777777777701E-3</v>
      </c>
      <c r="I39" s="23">
        <v>1</v>
      </c>
      <c r="J39" s="23">
        <v>3</v>
      </c>
      <c r="K39" s="23">
        <v>2</v>
      </c>
      <c r="L39" s="32">
        <f t="shared" si="6"/>
        <v>1.0416666666666667E-3</v>
      </c>
      <c r="M39" s="27">
        <f t="shared" si="7"/>
        <v>6.3194444444444366E-3</v>
      </c>
      <c r="N39" s="43">
        <f t="shared" si="8"/>
        <v>36</v>
      </c>
      <c r="O39" s="45">
        <f t="shared" si="4"/>
        <v>4.386574074074074E-3</v>
      </c>
    </row>
    <row r="40" spans="1:15" x14ac:dyDescent="0.25">
      <c r="A40" s="11">
        <v>108</v>
      </c>
      <c r="B40" s="6" t="s">
        <v>83</v>
      </c>
      <c r="C40" s="6" t="s">
        <v>84</v>
      </c>
      <c r="D40" s="6">
        <v>2007</v>
      </c>
      <c r="E40" s="6" t="s">
        <v>41</v>
      </c>
      <c r="F40" s="26">
        <v>7.6388888888888886E-3</v>
      </c>
      <c r="G40" s="26">
        <v>1.230324074074074E-2</v>
      </c>
      <c r="H40" s="27">
        <f t="shared" si="5"/>
        <v>4.664351851851851E-3</v>
      </c>
      <c r="I40" s="22">
        <v>3</v>
      </c>
      <c r="J40" s="22">
        <v>6</v>
      </c>
      <c r="K40" s="22">
        <v>2</v>
      </c>
      <c r="L40" s="32">
        <f t="shared" si="6"/>
        <v>1.9097222222222224E-3</v>
      </c>
      <c r="M40" s="27">
        <f t="shared" si="7"/>
        <v>6.5740740740740733E-3</v>
      </c>
      <c r="N40" s="43">
        <f t="shared" si="8"/>
        <v>37</v>
      </c>
      <c r="O40" s="45">
        <f t="shared" si="4"/>
        <v>4.6412037037037107E-3</v>
      </c>
    </row>
    <row r="41" spans="1:15" ht="15.75" thickBot="1" x14ac:dyDescent="0.3">
      <c r="A41" s="12"/>
      <c r="B41" s="10"/>
      <c r="C41" s="10"/>
      <c r="D41" s="10"/>
      <c r="E41" s="10"/>
      <c r="F41" s="28"/>
      <c r="G41" s="28"/>
      <c r="H41" s="27" t="str">
        <f t="shared" si="5"/>
        <v/>
      </c>
      <c r="I41" s="23"/>
      <c r="J41" s="23"/>
      <c r="K41" s="23"/>
      <c r="L41" s="32" t="str">
        <f t="shared" si="6"/>
        <v/>
      </c>
      <c r="M41" s="27" t="str">
        <f t="shared" si="7"/>
        <v/>
      </c>
      <c r="N41" s="34" t="str">
        <f t="shared" si="8"/>
        <v/>
      </c>
      <c r="O41" s="9"/>
    </row>
    <row r="42" spans="1:15" ht="24" thickBot="1" x14ac:dyDescent="0.4">
      <c r="A42" s="87" t="s">
        <v>245</v>
      </c>
      <c r="B42" s="88"/>
      <c r="C42" s="88"/>
      <c r="D42" s="88"/>
      <c r="E42" s="88"/>
      <c r="F42" s="88"/>
      <c r="G42" s="88"/>
      <c r="H42" s="88"/>
      <c r="I42" s="89"/>
      <c r="J42" s="89"/>
      <c r="K42" s="90"/>
    </row>
    <row r="43" spans="1:15" ht="30.75" thickBot="1" x14ac:dyDescent="0.3">
      <c r="A43" s="1" t="s">
        <v>14</v>
      </c>
      <c r="B43" s="2" t="s">
        <v>0</v>
      </c>
      <c r="C43" s="2" t="s">
        <v>1</v>
      </c>
      <c r="D43" s="2" t="s">
        <v>2</v>
      </c>
      <c r="E43" s="2" t="s">
        <v>3</v>
      </c>
      <c r="F43" s="4" t="s">
        <v>4</v>
      </c>
      <c r="G43" s="4" t="s">
        <v>246</v>
      </c>
      <c r="H43" s="66" t="s">
        <v>12</v>
      </c>
      <c r="I43" s="8"/>
      <c r="J43" s="8"/>
      <c r="K43" s="8"/>
    </row>
    <row r="44" spans="1:15" x14ac:dyDescent="0.25">
      <c r="A44" s="67">
        <v>5</v>
      </c>
      <c r="B44" s="5" t="s">
        <v>31</v>
      </c>
      <c r="C44" s="5" t="s">
        <v>81</v>
      </c>
      <c r="D44" s="5">
        <v>2002</v>
      </c>
      <c r="E44" s="5" t="s">
        <v>73</v>
      </c>
      <c r="F44" s="48">
        <v>7.1759259259260343E-4</v>
      </c>
      <c r="G44" s="27">
        <v>3.7500000000000003E-3</v>
      </c>
      <c r="H44" s="50">
        <v>1</v>
      </c>
      <c r="I44" s="8"/>
      <c r="J44" s="8"/>
      <c r="K44" s="8"/>
    </row>
    <row r="45" spans="1:15" x14ac:dyDescent="0.25">
      <c r="A45" s="68">
        <v>4</v>
      </c>
      <c r="B45" s="6" t="s">
        <v>64</v>
      </c>
      <c r="C45" s="6" t="s">
        <v>65</v>
      </c>
      <c r="D45" s="6">
        <v>2002</v>
      </c>
      <c r="E45" s="6" t="s">
        <v>66</v>
      </c>
      <c r="F45" s="28">
        <v>4.9768518518519128E-4</v>
      </c>
      <c r="G45" s="33">
        <v>3.7731481481481483E-3</v>
      </c>
      <c r="H45" s="34">
        <v>2</v>
      </c>
      <c r="I45" s="8"/>
      <c r="J45" s="8"/>
      <c r="K45" s="8"/>
    </row>
    <row r="46" spans="1:15" x14ac:dyDescent="0.25">
      <c r="A46" s="68">
        <v>3</v>
      </c>
      <c r="B46" s="6" t="s">
        <v>43</v>
      </c>
      <c r="C46" s="6" t="s">
        <v>74</v>
      </c>
      <c r="D46" s="6">
        <v>2003</v>
      </c>
      <c r="E46" s="6" t="s">
        <v>47</v>
      </c>
      <c r="F46" s="28">
        <v>4.8611111111111814E-4</v>
      </c>
      <c r="G46" s="33">
        <v>4.0162037037037033E-3</v>
      </c>
      <c r="H46" s="34">
        <v>3</v>
      </c>
      <c r="I46" s="8"/>
      <c r="J46" s="8"/>
      <c r="K46" s="8"/>
    </row>
    <row r="47" spans="1:15" x14ac:dyDescent="0.25">
      <c r="A47" s="68">
        <v>1</v>
      </c>
      <c r="B47" s="10" t="s">
        <v>33</v>
      </c>
      <c r="C47" s="10" t="s">
        <v>196</v>
      </c>
      <c r="D47" s="10">
        <v>2003</v>
      </c>
      <c r="E47" s="10" t="s">
        <v>89</v>
      </c>
      <c r="F47" s="28">
        <v>0</v>
      </c>
      <c r="G47" s="33">
        <v>4.0509259259259257E-3</v>
      </c>
      <c r="H47" s="34">
        <v>4</v>
      </c>
      <c r="I47" s="8"/>
      <c r="J47" s="8"/>
      <c r="K47" s="8"/>
    </row>
    <row r="48" spans="1:15" x14ac:dyDescent="0.25">
      <c r="A48" s="68">
        <v>7</v>
      </c>
      <c r="B48" s="10" t="s">
        <v>19</v>
      </c>
      <c r="C48" s="10" t="s">
        <v>187</v>
      </c>
      <c r="D48" s="10">
        <v>2003</v>
      </c>
      <c r="E48" s="10" t="s">
        <v>42</v>
      </c>
      <c r="F48" s="28">
        <v>7.5231481481483108E-4</v>
      </c>
      <c r="G48" s="33">
        <v>4.1898148148148146E-3</v>
      </c>
      <c r="H48" s="34">
        <v>5</v>
      </c>
      <c r="I48" s="8"/>
      <c r="J48" s="8"/>
      <c r="K48" s="8"/>
    </row>
    <row r="49" spans="1:11" x14ac:dyDescent="0.25">
      <c r="A49" s="68">
        <v>12</v>
      </c>
      <c r="B49" s="10" t="s">
        <v>205</v>
      </c>
      <c r="C49" s="10" t="s">
        <v>206</v>
      </c>
      <c r="D49" s="10">
        <v>2002</v>
      </c>
      <c r="E49" s="10" t="s">
        <v>47</v>
      </c>
      <c r="F49" s="28">
        <v>1.192129629629635E-3</v>
      </c>
      <c r="G49" s="33">
        <v>4.7453703703703703E-3</v>
      </c>
      <c r="H49" s="34">
        <v>6</v>
      </c>
      <c r="I49" s="8"/>
      <c r="J49" s="8"/>
      <c r="K49" s="8"/>
    </row>
    <row r="50" spans="1:11" x14ac:dyDescent="0.25">
      <c r="A50" s="58">
        <v>10</v>
      </c>
      <c r="B50" s="6" t="s">
        <v>27</v>
      </c>
      <c r="C50" s="6" t="s">
        <v>182</v>
      </c>
      <c r="D50" s="6">
        <v>2005</v>
      </c>
      <c r="E50" s="6" t="s">
        <v>73</v>
      </c>
      <c r="F50" s="28">
        <v>9.8379629629630335E-4</v>
      </c>
      <c r="G50" s="33">
        <v>4.7800925925925919E-3</v>
      </c>
      <c r="H50" s="34">
        <v>7</v>
      </c>
      <c r="I50" s="8"/>
      <c r="J50" s="8"/>
      <c r="K50" s="8"/>
    </row>
    <row r="51" spans="1:11" x14ac:dyDescent="0.25">
      <c r="A51" s="68">
        <v>9</v>
      </c>
      <c r="B51" s="6" t="s">
        <v>19</v>
      </c>
      <c r="C51" s="6" t="s">
        <v>185</v>
      </c>
      <c r="D51" s="6">
        <v>2002</v>
      </c>
      <c r="E51" s="6" t="s">
        <v>186</v>
      </c>
      <c r="F51" s="28">
        <v>9.6064814814816228E-4</v>
      </c>
      <c r="G51" s="33">
        <v>4.8611111111111112E-3</v>
      </c>
      <c r="H51" s="34">
        <v>8</v>
      </c>
      <c r="I51" s="8"/>
      <c r="J51" s="8"/>
      <c r="K51" s="8"/>
    </row>
    <row r="52" spans="1:11" x14ac:dyDescent="0.25">
      <c r="A52" s="68">
        <v>2</v>
      </c>
      <c r="B52" s="6" t="s">
        <v>105</v>
      </c>
      <c r="C52" s="6" t="s">
        <v>170</v>
      </c>
      <c r="D52" s="6">
        <v>2003</v>
      </c>
      <c r="E52" s="6" t="s">
        <v>42</v>
      </c>
      <c r="F52" s="28">
        <v>3.4722222222222793E-4</v>
      </c>
      <c r="G52" s="33">
        <v>4.8958333333333328E-3</v>
      </c>
      <c r="H52" s="34">
        <v>9</v>
      </c>
      <c r="I52" s="8"/>
      <c r="J52" s="8"/>
      <c r="K52" s="8"/>
    </row>
    <row r="53" spans="1:11" x14ac:dyDescent="0.25">
      <c r="A53" s="58">
        <v>8</v>
      </c>
      <c r="B53" s="6" t="s">
        <v>31</v>
      </c>
      <c r="C53" s="6" t="s">
        <v>178</v>
      </c>
      <c r="D53" s="6">
        <v>2002</v>
      </c>
      <c r="E53" s="6" t="s">
        <v>66</v>
      </c>
      <c r="F53" s="28">
        <v>7.6388888888889771E-4</v>
      </c>
      <c r="G53" s="33">
        <v>5.0810185185185186E-3</v>
      </c>
      <c r="H53" s="34">
        <v>10</v>
      </c>
      <c r="I53" s="8"/>
      <c r="J53" s="8"/>
      <c r="K53" s="8"/>
    </row>
    <row r="54" spans="1:11" x14ac:dyDescent="0.25">
      <c r="A54" s="68">
        <v>11</v>
      </c>
      <c r="B54" s="6" t="s">
        <v>169</v>
      </c>
      <c r="C54" s="6" t="s">
        <v>126</v>
      </c>
      <c r="D54" s="6">
        <v>2003</v>
      </c>
      <c r="E54" s="6" t="s">
        <v>42</v>
      </c>
      <c r="F54" s="28">
        <v>1.0300925925925968E-3</v>
      </c>
      <c r="G54" s="33">
        <v>5.6944444444444438E-3</v>
      </c>
      <c r="H54" s="34">
        <v>11</v>
      </c>
      <c r="I54" s="9"/>
      <c r="J54" s="8"/>
      <c r="K54" s="8"/>
    </row>
    <row r="55" spans="1:11" ht="15.75" thickBot="1" x14ac:dyDescent="0.3">
      <c r="A55" s="70">
        <v>6</v>
      </c>
      <c r="B55" s="71" t="s">
        <v>104</v>
      </c>
      <c r="C55" s="71" t="s">
        <v>164</v>
      </c>
      <c r="D55" s="71">
        <v>2004</v>
      </c>
      <c r="E55" s="71" t="s">
        <v>96</v>
      </c>
      <c r="F55" s="29">
        <v>1.2268518518518553E-3</v>
      </c>
      <c r="G55" s="72">
        <v>6.0648148148148145E-3</v>
      </c>
      <c r="H55" s="35">
        <v>12</v>
      </c>
      <c r="I55" s="9"/>
      <c r="J55" s="8"/>
      <c r="K55" s="8"/>
    </row>
  </sheetData>
  <sheetProtection formatCells="0" formatColumns="0" formatRows="0" insertColumns="0" insertRows="0" insertHyperlinks="0" deleteColumns="0" deleteRows="0" sort="0" autoFilter="0" pivotTables="0"/>
  <sortState ref="A44:H55">
    <sortCondition ref="H44:H55"/>
  </sortState>
  <dataConsolidate/>
  <mergeCells count="2">
    <mergeCell ref="A1:N1"/>
    <mergeCell ref="A42:K42"/>
  </mergeCells>
  <pageMargins left="0.7" right="0.7" top="0.78740157499999996" bottom="0.78740157499999996" header="0.3" footer="0.3"/>
  <pageSetup orientation="landscape" r:id="rId1"/>
  <drawing r:id="rId2"/>
  <webPublishItems count="3">
    <webPublishItem id="30138" divId="Book1_4170" sourceType="range" sourceRef="A1:A20" destinationFile="C:\temp\do15ci.htm"/>
    <webPublishItem id="21746" divId="PublishToHtml" sourceType="range" sourceRef="A1:N20" destinationFile="C:\do15ci.htm"/>
    <webPublishItem id="22997" divId="do15ci" sourceType="range" sourceRef="A1:O40" destinationFile="C:\Users\Darca\Desktop\Turisticky zavod\Supersprint\Excel2007_internet\html\do15ci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50"/>
  <sheetViews>
    <sheetView workbookViewId="0">
      <selection activeCell="A2" sqref="A2"/>
    </sheetView>
  </sheetViews>
  <sheetFormatPr defaultRowHeight="15" x14ac:dyDescent="0.25"/>
  <cols>
    <col min="1" max="1" width="5.7109375" style="17" bestFit="1" customWidth="1"/>
    <col min="2" max="2" width="15.28515625" style="8" customWidth="1"/>
    <col min="3" max="3" width="14.42578125" style="8" customWidth="1"/>
    <col min="4" max="4" width="7" style="8" bestFit="1" customWidth="1"/>
    <col min="5" max="5" width="20.42578125" style="8" bestFit="1" customWidth="1"/>
    <col min="6" max="6" width="9" style="18" bestFit="1" customWidth="1"/>
    <col min="7" max="7" width="8.140625" style="18" bestFit="1" customWidth="1"/>
    <col min="8" max="8" width="9.42578125" style="19" customWidth="1"/>
    <col min="9" max="9" width="4.5703125" style="17" bestFit="1" customWidth="1"/>
    <col min="10" max="10" width="4.7109375" style="17" bestFit="1" customWidth="1"/>
    <col min="11" max="11" width="4.85546875" style="17" bestFit="1" customWidth="1"/>
    <col min="12" max="12" width="11.85546875" style="19" bestFit="1" customWidth="1"/>
    <col min="13" max="13" width="8" style="19" bestFit="1" customWidth="1"/>
    <col min="14" max="14" width="9.140625" style="20"/>
    <col min="15" max="17" width="9.140625" style="8"/>
    <col min="18" max="18" width="16.85546875" style="8" bestFit="1" customWidth="1"/>
    <col min="19" max="16384" width="9.140625" style="8"/>
  </cols>
  <sheetData>
    <row r="1" spans="1:18" ht="23.25" x14ac:dyDescent="0.35">
      <c r="A1" s="86" t="s">
        <v>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8" ht="15.75" thickBot="1" x14ac:dyDescent="0.3"/>
    <row r="3" spans="1:18" ht="30.75" thickBot="1" x14ac:dyDescent="0.3">
      <c r="A3" s="1" t="s">
        <v>14</v>
      </c>
      <c r="B3" s="2" t="s">
        <v>0</v>
      </c>
      <c r="C3" s="2" t="s">
        <v>1</v>
      </c>
      <c r="D3" s="2" t="s">
        <v>2</v>
      </c>
      <c r="E3" s="2" t="s">
        <v>3</v>
      </c>
      <c r="F3" s="4" t="s">
        <v>4</v>
      </c>
      <c r="G3" s="4" t="s">
        <v>5</v>
      </c>
      <c r="H3" s="7" t="s">
        <v>6</v>
      </c>
      <c r="I3" s="3" t="s">
        <v>7</v>
      </c>
      <c r="J3" s="3" t="s">
        <v>8</v>
      </c>
      <c r="K3" s="3" t="s">
        <v>9</v>
      </c>
      <c r="L3" s="7" t="s">
        <v>10</v>
      </c>
      <c r="M3" s="7" t="s">
        <v>11</v>
      </c>
      <c r="N3" s="41" t="s">
        <v>12</v>
      </c>
      <c r="O3" s="44" t="s">
        <v>243</v>
      </c>
      <c r="R3" s="14" t="s">
        <v>13</v>
      </c>
    </row>
    <row r="4" spans="1:18" x14ac:dyDescent="0.25">
      <c r="A4" s="69">
        <v>27</v>
      </c>
      <c r="B4" s="5" t="s">
        <v>67</v>
      </c>
      <c r="C4" s="5" t="s">
        <v>179</v>
      </c>
      <c r="D4" s="5">
        <v>2003</v>
      </c>
      <c r="E4" s="5" t="s">
        <v>42</v>
      </c>
      <c r="F4" s="24">
        <v>8.1944444444444445E-2</v>
      </c>
      <c r="G4" s="24">
        <v>8.3923611111111115E-2</v>
      </c>
      <c r="H4" s="25">
        <f t="shared" ref="H4:H35" si="0">IF(G4&lt;&gt;"",G4-F4,"")</f>
        <v>1.9791666666666707E-3</v>
      </c>
      <c r="I4" s="21">
        <v>0</v>
      </c>
      <c r="J4" s="21">
        <v>0</v>
      </c>
      <c r="K4" s="21">
        <v>0</v>
      </c>
      <c r="L4" s="30">
        <f t="shared" ref="L4:L35" si="1">IF(K4&lt;&gt;"",(I4+J4+K4)*$R$4,"")</f>
        <v>0</v>
      </c>
      <c r="M4" s="31">
        <f t="shared" ref="M4:M35" si="2">IF(L4&lt;&gt;"",L4+H4,"")</f>
        <v>1.9791666666666707E-3</v>
      </c>
      <c r="N4" s="42">
        <f>IF(M4&lt;&gt;"",1,"")</f>
        <v>1</v>
      </c>
      <c r="O4" s="45">
        <f>M4-$M$4</f>
        <v>0</v>
      </c>
      <c r="P4" s="9"/>
      <c r="R4" s="15">
        <v>1.7361111111111112E-4</v>
      </c>
    </row>
    <row r="5" spans="1:18" x14ac:dyDescent="0.25">
      <c r="A5" s="68">
        <v>10</v>
      </c>
      <c r="B5" s="6" t="s">
        <v>60</v>
      </c>
      <c r="C5" s="6" t="s">
        <v>22</v>
      </c>
      <c r="D5" s="6">
        <v>2002</v>
      </c>
      <c r="E5" s="6" t="s">
        <v>42</v>
      </c>
      <c r="F5" s="26">
        <v>3.4722222222222224E-2</v>
      </c>
      <c r="G5" s="26">
        <v>3.6574074074074071E-2</v>
      </c>
      <c r="H5" s="27">
        <f t="shared" si="0"/>
        <v>1.8518518518518476E-3</v>
      </c>
      <c r="I5" s="22">
        <v>1</v>
      </c>
      <c r="J5" s="22">
        <v>0</v>
      </c>
      <c r="K5" s="22">
        <v>0</v>
      </c>
      <c r="L5" s="32">
        <f t="shared" si="1"/>
        <v>1.7361111111111112E-4</v>
      </c>
      <c r="M5" s="33">
        <f t="shared" si="2"/>
        <v>2.0254629629629585E-3</v>
      </c>
      <c r="N5" s="43">
        <f t="shared" ref="N5:N36" si="3">IF(M5&lt;&gt;"",N4+1,"")</f>
        <v>2</v>
      </c>
      <c r="O5" s="45">
        <f t="shared" ref="O5:O35" si="4">M5-$M$4</f>
        <v>4.6296296296287776E-5</v>
      </c>
      <c r="R5" s="16"/>
    </row>
    <row r="6" spans="1:18" x14ac:dyDescent="0.25">
      <c r="A6" s="68">
        <v>11</v>
      </c>
      <c r="B6" s="6" t="s">
        <v>87</v>
      </c>
      <c r="C6" s="6" t="s">
        <v>88</v>
      </c>
      <c r="D6" s="6">
        <v>2003</v>
      </c>
      <c r="E6" s="6" t="s">
        <v>89</v>
      </c>
      <c r="F6" s="26">
        <v>4.027777777777778E-2</v>
      </c>
      <c r="G6" s="26">
        <v>4.2175925925925922E-2</v>
      </c>
      <c r="H6" s="27">
        <f t="shared" si="0"/>
        <v>1.8981481481481419E-3</v>
      </c>
      <c r="I6" s="22">
        <v>1</v>
      </c>
      <c r="J6" s="22">
        <v>0</v>
      </c>
      <c r="K6" s="22">
        <v>0</v>
      </c>
      <c r="L6" s="32">
        <f t="shared" si="1"/>
        <v>1.7361111111111112E-4</v>
      </c>
      <c r="M6" s="27">
        <f t="shared" si="2"/>
        <v>2.0717592592592528E-3</v>
      </c>
      <c r="N6" s="43">
        <f t="shared" si="3"/>
        <v>3</v>
      </c>
      <c r="O6" s="45">
        <f t="shared" si="4"/>
        <v>9.2592592592582058E-5</v>
      </c>
      <c r="R6" s="14"/>
    </row>
    <row r="7" spans="1:18" x14ac:dyDescent="0.25">
      <c r="A7" s="68">
        <v>9</v>
      </c>
      <c r="B7" s="6" t="s">
        <v>71</v>
      </c>
      <c r="C7" s="6" t="s">
        <v>72</v>
      </c>
      <c r="D7" s="6">
        <v>2002</v>
      </c>
      <c r="E7" s="6" t="s">
        <v>73</v>
      </c>
      <c r="F7" s="26">
        <v>2.9861111111111113E-2</v>
      </c>
      <c r="G7" s="26">
        <v>3.1932870370370368E-2</v>
      </c>
      <c r="H7" s="27">
        <f t="shared" si="0"/>
        <v>2.0717592592592558E-3</v>
      </c>
      <c r="I7" s="22">
        <v>1</v>
      </c>
      <c r="J7" s="22">
        <v>0</v>
      </c>
      <c r="K7" s="22">
        <v>0</v>
      </c>
      <c r="L7" s="32">
        <f t="shared" si="1"/>
        <v>1.7361111111111112E-4</v>
      </c>
      <c r="M7" s="27">
        <f t="shared" si="2"/>
        <v>2.2453703703703668E-3</v>
      </c>
      <c r="N7" s="43">
        <f t="shared" si="3"/>
        <v>4</v>
      </c>
      <c r="O7" s="45">
        <f t="shared" si="4"/>
        <v>2.6620370370369602E-4</v>
      </c>
      <c r="R7" s="16"/>
    </row>
    <row r="8" spans="1:18" x14ac:dyDescent="0.25">
      <c r="A8" s="58">
        <v>32</v>
      </c>
      <c r="B8" s="10" t="s">
        <v>21</v>
      </c>
      <c r="C8" s="10" t="s">
        <v>212</v>
      </c>
      <c r="D8" s="10">
        <v>2003</v>
      </c>
      <c r="E8" s="10" t="s">
        <v>89</v>
      </c>
      <c r="F8" s="28">
        <v>9.6527777777777768E-2</v>
      </c>
      <c r="G8" s="28">
        <v>9.8449074074074064E-2</v>
      </c>
      <c r="H8" s="27">
        <f t="shared" si="0"/>
        <v>1.9212962962962959E-3</v>
      </c>
      <c r="I8" s="23">
        <v>1</v>
      </c>
      <c r="J8" s="23">
        <v>1</v>
      </c>
      <c r="K8" s="23">
        <v>0</v>
      </c>
      <c r="L8" s="32">
        <f t="shared" si="1"/>
        <v>3.4722222222222224E-4</v>
      </c>
      <c r="M8" s="27">
        <f t="shared" si="2"/>
        <v>2.2685185185185182E-3</v>
      </c>
      <c r="N8" s="43">
        <f t="shared" si="3"/>
        <v>5</v>
      </c>
      <c r="O8" s="45">
        <f t="shared" si="4"/>
        <v>2.893518518518475E-4</v>
      </c>
    </row>
    <row r="9" spans="1:18" x14ac:dyDescent="0.25">
      <c r="A9" s="58">
        <v>33</v>
      </c>
      <c r="B9" s="10" t="s">
        <v>113</v>
      </c>
      <c r="C9" s="10" t="s">
        <v>242</v>
      </c>
      <c r="D9" s="10">
        <v>2003</v>
      </c>
      <c r="E9" s="10" t="s">
        <v>73</v>
      </c>
      <c r="F9" s="28">
        <v>0.10486111111111111</v>
      </c>
      <c r="G9" s="28">
        <v>0.10730324074074075</v>
      </c>
      <c r="H9" s="27">
        <f t="shared" si="0"/>
        <v>2.4421296296296413E-3</v>
      </c>
      <c r="I9" s="23">
        <v>0</v>
      </c>
      <c r="J9" s="23">
        <v>0</v>
      </c>
      <c r="K9" s="23">
        <v>0</v>
      </c>
      <c r="L9" s="32">
        <f t="shared" si="1"/>
        <v>0</v>
      </c>
      <c r="M9" s="27">
        <f t="shared" si="2"/>
        <v>2.4421296296296413E-3</v>
      </c>
      <c r="N9" s="43">
        <f t="shared" si="3"/>
        <v>6</v>
      </c>
      <c r="O9" s="45">
        <f t="shared" si="4"/>
        <v>4.6296296296297057E-4</v>
      </c>
    </row>
    <row r="10" spans="1:18" x14ac:dyDescent="0.25">
      <c r="A10" s="68">
        <v>3</v>
      </c>
      <c r="B10" s="6" t="s">
        <v>79</v>
      </c>
      <c r="C10" s="6" t="s">
        <v>80</v>
      </c>
      <c r="D10" s="6">
        <v>2006</v>
      </c>
      <c r="E10" s="6" t="s">
        <v>41</v>
      </c>
      <c r="F10" s="26">
        <v>9.0277777777777787E-3</v>
      </c>
      <c r="G10" s="26">
        <v>1.113425925925926E-2</v>
      </c>
      <c r="H10" s="27">
        <f t="shared" si="0"/>
        <v>2.1064814814814817E-3</v>
      </c>
      <c r="I10" s="22">
        <v>2</v>
      </c>
      <c r="J10" s="22">
        <v>0</v>
      </c>
      <c r="K10" s="22">
        <v>0</v>
      </c>
      <c r="L10" s="32">
        <f t="shared" si="1"/>
        <v>3.4722222222222224E-4</v>
      </c>
      <c r="M10" s="27">
        <f t="shared" si="2"/>
        <v>2.453703703703704E-3</v>
      </c>
      <c r="N10" s="43">
        <f t="shared" si="3"/>
        <v>7</v>
      </c>
      <c r="O10" s="45">
        <f t="shared" si="4"/>
        <v>4.745370370370333E-4</v>
      </c>
    </row>
    <row r="11" spans="1:18" x14ac:dyDescent="0.25">
      <c r="A11" s="68">
        <v>24</v>
      </c>
      <c r="B11" s="6" t="s">
        <v>190</v>
      </c>
      <c r="C11" s="6" t="s">
        <v>191</v>
      </c>
      <c r="D11" s="6">
        <v>2003</v>
      </c>
      <c r="E11" s="6" t="s">
        <v>73</v>
      </c>
      <c r="F11" s="26">
        <v>6.7361111111111108E-2</v>
      </c>
      <c r="G11" s="26">
        <v>6.9502314814814822E-2</v>
      </c>
      <c r="H11" s="27">
        <f t="shared" si="0"/>
        <v>2.1412037037037146E-3</v>
      </c>
      <c r="I11" s="22">
        <v>1</v>
      </c>
      <c r="J11" s="22">
        <v>1</v>
      </c>
      <c r="K11" s="22">
        <v>0</v>
      </c>
      <c r="L11" s="32">
        <f t="shared" si="1"/>
        <v>3.4722222222222224E-4</v>
      </c>
      <c r="M11" s="27">
        <f t="shared" si="2"/>
        <v>2.4884259259259369E-3</v>
      </c>
      <c r="N11" s="43">
        <f t="shared" si="3"/>
        <v>8</v>
      </c>
      <c r="O11" s="45">
        <f t="shared" si="4"/>
        <v>5.0925925925926615E-4</v>
      </c>
    </row>
    <row r="12" spans="1:18" x14ac:dyDescent="0.25">
      <c r="A12" s="68">
        <v>8</v>
      </c>
      <c r="B12" s="6" t="s">
        <v>75</v>
      </c>
      <c r="C12" s="6" t="s">
        <v>76</v>
      </c>
      <c r="D12" s="6">
        <v>2002</v>
      </c>
      <c r="E12" s="6" t="s">
        <v>73</v>
      </c>
      <c r="F12" s="26">
        <v>2.9166666666666664E-2</v>
      </c>
      <c r="G12" s="26">
        <v>3.1168981481481482E-2</v>
      </c>
      <c r="H12" s="27">
        <f t="shared" si="0"/>
        <v>2.0023148148148179E-3</v>
      </c>
      <c r="I12" s="22">
        <v>3</v>
      </c>
      <c r="J12" s="22">
        <v>0</v>
      </c>
      <c r="K12" s="22">
        <v>0</v>
      </c>
      <c r="L12" s="32">
        <f t="shared" si="1"/>
        <v>5.2083333333333333E-4</v>
      </c>
      <c r="M12" s="27">
        <f t="shared" si="2"/>
        <v>2.5231481481481511E-3</v>
      </c>
      <c r="N12" s="43">
        <f t="shared" si="3"/>
        <v>9</v>
      </c>
      <c r="O12" s="45">
        <f t="shared" si="4"/>
        <v>5.4398148148148036E-4</v>
      </c>
    </row>
    <row r="13" spans="1:18" x14ac:dyDescent="0.25">
      <c r="A13" s="68">
        <v>12</v>
      </c>
      <c r="B13" s="6" t="s">
        <v>165</v>
      </c>
      <c r="C13" s="6" t="s">
        <v>166</v>
      </c>
      <c r="D13" s="6">
        <v>2004</v>
      </c>
      <c r="E13" s="6" t="s">
        <v>89</v>
      </c>
      <c r="F13" s="26">
        <v>4.3055555555555562E-2</v>
      </c>
      <c r="G13" s="26">
        <v>4.5601851851851859E-2</v>
      </c>
      <c r="H13" s="27">
        <f t="shared" si="0"/>
        <v>2.5462962962962965E-3</v>
      </c>
      <c r="I13" s="22">
        <v>0</v>
      </c>
      <c r="J13" s="22">
        <v>0</v>
      </c>
      <c r="K13" s="22">
        <v>0</v>
      </c>
      <c r="L13" s="32">
        <f t="shared" si="1"/>
        <v>0</v>
      </c>
      <c r="M13" s="27">
        <f t="shared" si="2"/>
        <v>2.5462962962962965E-3</v>
      </c>
      <c r="N13" s="43">
        <f t="shared" si="3"/>
        <v>10</v>
      </c>
      <c r="O13" s="45">
        <f t="shared" si="4"/>
        <v>5.6712962962962576E-4</v>
      </c>
    </row>
    <row r="14" spans="1:18" x14ac:dyDescent="0.25">
      <c r="A14" s="68">
        <v>7</v>
      </c>
      <c r="B14" s="6" t="s">
        <v>86</v>
      </c>
      <c r="C14" s="6" t="s">
        <v>55</v>
      </c>
      <c r="D14" s="6">
        <v>2003</v>
      </c>
      <c r="E14" s="6" t="s">
        <v>50</v>
      </c>
      <c r="F14" s="26">
        <v>1.7361111111111112E-2</v>
      </c>
      <c r="G14" s="26">
        <v>1.9745370370370371E-2</v>
      </c>
      <c r="H14" s="27">
        <f t="shared" si="0"/>
        <v>2.3842592592592596E-3</v>
      </c>
      <c r="I14" s="22">
        <v>1</v>
      </c>
      <c r="J14" s="22">
        <v>0</v>
      </c>
      <c r="K14" s="22">
        <v>0</v>
      </c>
      <c r="L14" s="32">
        <f t="shared" si="1"/>
        <v>1.7361111111111112E-4</v>
      </c>
      <c r="M14" s="27">
        <f t="shared" si="2"/>
        <v>2.5578703703703705E-3</v>
      </c>
      <c r="N14" s="43">
        <f t="shared" si="3"/>
        <v>11</v>
      </c>
      <c r="O14" s="45">
        <f t="shared" si="4"/>
        <v>5.7870370370369977E-4</v>
      </c>
    </row>
    <row r="15" spans="1:18" x14ac:dyDescent="0.25">
      <c r="A15" s="68">
        <v>13</v>
      </c>
      <c r="B15" s="6" t="s">
        <v>94</v>
      </c>
      <c r="C15" s="6" t="s">
        <v>161</v>
      </c>
      <c r="D15" s="6">
        <v>2003</v>
      </c>
      <c r="E15" s="6" t="s">
        <v>42</v>
      </c>
      <c r="F15" s="26">
        <v>4.3750000000000004E-2</v>
      </c>
      <c r="G15" s="26">
        <v>4.6030092592592588E-2</v>
      </c>
      <c r="H15" s="27">
        <f t="shared" si="0"/>
        <v>2.2800925925925836E-3</v>
      </c>
      <c r="I15" s="22">
        <v>1</v>
      </c>
      <c r="J15" s="22">
        <v>1</v>
      </c>
      <c r="K15" s="22">
        <v>0</v>
      </c>
      <c r="L15" s="32">
        <f t="shared" si="1"/>
        <v>3.4722222222222224E-4</v>
      </c>
      <c r="M15" s="27">
        <f t="shared" si="2"/>
        <v>2.6273148148148059E-3</v>
      </c>
      <c r="N15" s="43">
        <f t="shared" si="3"/>
        <v>12</v>
      </c>
      <c r="O15" s="45">
        <f t="shared" si="4"/>
        <v>6.4814814814813512E-4</v>
      </c>
    </row>
    <row r="16" spans="1:18" x14ac:dyDescent="0.25">
      <c r="A16" s="58">
        <v>31</v>
      </c>
      <c r="B16" s="10" t="s">
        <v>144</v>
      </c>
      <c r="C16" s="10" t="s">
        <v>209</v>
      </c>
      <c r="D16" s="10">
        <v>2003</v>
      </c>
      <c r="E16" s="10" t="s">
        <v>210</v>
      </c>
      <c r="F16" s="28">
        <v>9.5833333333333326E-2</v>
      </c>
      <c r="G16" s="28">
        <v>9.7881944444444438E-2</v>
      </c>
      <c r="H16" s="27">
        <f t="shared" si="0"/>
        <v>2.0486111111111122E-3</v>
      </c>
      <c r="I16" s="23">
        <v>2</v>
      </c>
      <c r="J16" s="23">
        <v>2</v>
      </c>
      <c r="K16" s="23">
        <v>0</v>
      </c>
      <c r="L16" s="32">
        <f t="shared" si="1"/>
        <v>6.9444444444444447E-4</v>
      </c>
      <c r="M16" s="27">
        <f t="shared" si="2"/>
        <v>2.7430555555555567E-3</v>
      </c>
      <c r="N16" s="43">
        <f t="shared" si="3"/>
        <v>13</v>
      </c>
      <c r="O16" s="45">
        <f t="shared" si="4"/>
        <v>7.63888888888886E-4</v>
      </c>
    </row>
    <row r="17" spans="1:15" x14ac:dyDescent="0.25">
      <c r="A17" s="58">
        <v>30</v>
      </c>
      <c r="B17" s="10" t="s">
        <v>213</v>
      </c>
      <c r="C17" s="10" t="s">
        <v>214</v>
      </c>
      <c r="D17" s="10">
        <v>2004</v>
      </c>
      <c r="E17" s="10" t="s">
        <v>47</v>
      </c>
      <c r="F17" s="28">
        <v>9.375E-2</v>
      </c>
      <c r="G17" s="28">
        <v>9.6238425925925922E-2</v>
      </c>
      <c r="H17" s="27">
        <f t="shared" si="0"/>
        <v>2.4884259259259217E-3</v>
      </c>
      <c r="I17" s="23">
        <v>1</v>
      </c>
      <c r="J17" s="23">
        <v>1</v>
      </c>
      <c r="K17" s="23">
        <v>0</v>
      </c>
      <c r="L17" s="32">
        <f t="shared" si="1"/>
        <v>3.4722222222222224E-4</v>
      </c>
      <c r="M17" s="27">
        <f t="shared" si="2"/>
        <v>2.835648148148144E-3</v>
      </c>
      <c r="N17" s="43">
        <f t="shared" si="3"/>
        <v>14</v>
      </c>
      <c r="O17" s="45">
        <f t="shared" si="4"/>
        <v>8.5648148148147326E-4</v>
      </c>
    </row>
    <row r="18" spans="1:15" x14ac:dyDescent="0.25">
      <c r="A18" s="68">
        <v>20</v>
      </c>
      <c r="B18" s="6" t="s">
        <v>23</v>
      </c>
      <c r="C18" s="6" t="s">
        <v>179</v>
      </c>
      <c r="D18" s="6">
        <v>2006</v>
      </c>
      <c r="E18" s="6" t="s">
        <v>42</v>
      </c>
      <c r="F18" s="26">
        <v>5.486111111111111E-2</v>
      </c>
      <c r="G18" s="26">
        <v>5.7430555555555561E-2</v>
      </c>
      <c r="H18" s="27">
        <f t="shared" si="0"/>
        <v>2.5694444444444506E-3</v>
      </c>
      <c r="I18" s="22">
        <v>0</v>
      </c>
      <c r="J18" s="22">
        <v>4</v>
      </c>
      <c r="K18" s="22">
        <v>0</v>
      </c>
      <c r="L18" s="32">
        <f t="shared" si="1"/>
        <v>6.9444444444444447E-4</v>
      </c>
      <c r="M18" s="27">
        <f t="shared" si="2"/>
        <v>3.2638888888888952E-3</v>
      </c>
      <c r="N18" s="43">
        <f t="shared" si="3"/>
        <v>15</v>
      </c>
      <c r="O18" s="45">
        <f t="shared" si="4"/>
        <v>1.2847222222222244E-3</v>
      </c>
    </row>
    <row r="19" spans="1:15" x14ac:dyDescent="0.25">
      <c r="A19" s="68">
        <v>2</v>
      </c>
      <c r="B19" s="6" t="s">
        <v>67</v>
      </c>
      <c r="C19" s="6" t="s">
        <v>68</v>
      </c>
      <c r="D19" s="6">
        <v>2003</v>
      </c>
      <c r="E19" s="6" t="s">
        <v>38</v>
      </c>
      <c r="F19" s="26">
        <v>4.8611111111111112E-3</v>
      </c>
      <c r="G19" s="26">
        <v>7.1180555555555554E-3</v>
      </c>
      <c r="H19" s="27">
        <f t="shared" si="0"/>
        <v>2.2569444444444442E-3</v>
      </c>
      <c r="I19" s="22">
        <v>3</v>
      </c>
      <c r="J19" s="22">
        <v>3</v>
      </c>
      <c r="K19" s="22">
        <v>0</v>
      </c>
      <c r="L19" s="32">
        <f t="shared" si="1"/>
        <v>1.0416666666666667E-3</v>
      </c>
      <c r="M19" s="27">
        <f t="shared" si="2"/>
        <v>3.2986111111111107E-3</v>
      </c>
      <c r="N19" s="43">
        <f t="shared" si="3"/>
        <v>16</v>
      </c>
      <c r="O19" s="45">
        <f t="shared" si="4"/>
        <v>1.3194444444444399E-3</v>
      </c>
    </row>
    <row r="20" spans="1:15" x14ac:dyDescent="0.25">
      <c r="A20" s="68">
        <v>16</v>
      </c>
      <c r="B20" s="6" t="s">
        <v>131</v>
      </c>
      <c r="C20" s="6" t="s">
        <v>40</v>
      </c>
      <c r="D20" s="6">
        <v>2006</v>
      </c>
      <c r="E20" s="6" t="s">
        <v>41</v>
      </c>
      <c r="F20" s="26">
        <v>4.9305555555555554E-2</v>
      </c>
      <c r="G20" s="26">
        <v>5.2326388888888888E-2</v>
      </c>
      <c r="H20" s="27">
        <f t="shared" si="0"/>
        <v>3.0208333333333337E-3</v>
      </c>
      <c r="I20" s="22">
        <v>2</v>
      </c>
      <c r="J20" s="22">
        <v>1</v>
      </c>
      <c r="K20" s="22">
        <v>0</v>
      </c>
      <c r="L20" s="32">
        <f t="shared" si="1"/>
        <v>5.2083333333333333E-4</v>
      </c>
      <c r="M20" s="27">
        <f t="shared" si="2"/>
        <v>3.5416666666666669E-3</v>
      </c>
      <c r="N20" s="43">
        <f t="shared" si="3"/>
        <v>17</v>
      </c>
      <c r="O20" s="45">
        <f t="shared" si="4"/>
        <v>1.5624999999999962E-3</v>
      </c>
    </row>
    <row r="21" spans="1:15" x14ac:dyDescent="0.25">
      <c r="A21" s="58">
        <v>29</v>
      </c>
      <c r="B21" s="10" t="s">
        <v>201</v>
      </c>
      <c r="C21" s="10" t="s">
        <v>202</v>
      </c>
      <c r="D21" s="10">
        <v>2006</v>
      </c>
      <c r="E21" s="10" t="s">
        <v>47</v>
      </c>
      <c r="F21" s="28">
        <v>9.1666666666666674E-2</v>
      </c>
      <c r="G21" s="28">
        <v>9.5057870370370376E-2</v>
      </c>
      <c r="H21" s="27">
        <f t="shared" si="0"/>
        <v>3.3912037037037018E-3</v>
      </c>
      <c r="I21" s="23">
        <v>1</v>
      </c>
      <c r="J21" s="23">
        <v>2</v>
      </c>
      <c r="K21" s="23">
        <v>0</v>
      </c>
      <c r="L21" s="32">
        <f t="shared" si="1"/>
        <v>5.2083333333333333E-4</v>
      </c>
      <c r="M21" s="27">
        <f t="shared" si="2"/>
        <v>3.9120370370370351E-3</v>
      </c>
      <c r="N21" s="43">
        <f t="shared" si="3"/>
        <v>18</v>
      </c>
      <c r="O21" s="45">
        <f t="shared" si="4"/>
        <v>1.9328703703703643E-3</v>
      </c>
    </row>
    <row r="22" spans="1:15" x14ac:dyDescent="0.25">
      <c r="A22" s="58">
        <v>26</v>
      </c>
      <c r="B22" s="10" t="s">
        <v>23</v>
      </c>
      <c r="C22" s="10" t="s">
        <v>197</v>
      </c>
      <c r="D22" s="10">
        <v>2005</v>
      </c>
      <c r="E22" s="10" t="s">
        <v>96</v>
      </c>
      <c r="F22" s="28">
        <v>7.5694444444444439E-2</v>
      </c>
      <c r="G22" s="28">
        <v>7.8819444444444442E-2</v>
      </c>
      <c r="H22" s="27">
        <f t="shared" si="0"/>
        <v>3.1250000000000028E-3</v>
      </c>
      <c r="I22" s="23">
        <v>3</v>
      </c>
      <c r="J22" s="23">
        <v>3</v>
      </c>
      <c r="K22" s="23">
        <v>0</v>
      </c>
      <c r="L22" s="32">
        <f t="shared" si="1"/>
        <v>1.0416666666666667E-3</v>
      </c>
      <c r="M22" s="27">
        <f t="shared" si="2"/>
        <v>4.1666666666666692E-3</v>
      </c>
      <c r="N22" s="43">
        <f t="shared" si="3"/>
        <v>19</v>
      </c>
      <c r="O22" s="45">
        <f t="shared" si="4"/>
        <v>2.1874999999999985E-3</v>
      </c>
    </row>
    <row r="23" spans="1:15" x14ac:dyDescent="0.25">
      <c r="A23" s="58">
        <v>28</v>
      </c>
      <c r="B23" s="10" t="s">
        <v>21</v>
      </c>
      <c r="C23" s="10" t="s">
        <v>200</v>
      </c>
      <c r="D23" s="10">
        <v>2005</v>
      </c>
      <c r="E23" s="10" t="s">
        <v>47</v>
      </c>
      <c r="F23" s="28">
        <v>8.9583333333333334E-2</v>
      </c>
      <c r="G23" s="28">
        <v>9.2881944444444434E-2</v>
      </c>
      <c r="H23" s="27">
        <f t="shared" si="0"/>
        <v>3.2986111111110994E-3</v>
      </c>
      <c r="I23" s="23">
        <v>3</v>
      </c>
      <c r="J23" s="23">
        <v>3</v>
      </c>
      <c r="K23" s="23">
        <v>0</v>
      </c>
      <c r="L23" s="32">
        <f t="shared" si="1"/>
        <v>1.0416666666666667E-3</v>
      </c>
      <c r="M23" s="27">
        <f t="shared" si="2"/>
        <v>4.3402777777777658E-3</v>
      </c>
      <c r="N23" s="43">
        <f t="shared" si="3"/>
        <v>20</v>
      </c>
      <c r="O23" s="45">
        <f t="shared" si="4"/>
        <v>2.3611111111110951E-3</v>
      </c>
    </row>
    <row r="24" spans="1:15" x14ac:dyDescent="0.25">
      <c r="A24" s="68">
        <v>1</v>
      </c>
      <c r="B24" s="6" t="s">
        <v>56</v>
      </c>
      <c r="C24" s="6" t="s">
        <v>57</v>
      </c>
      <c r="D24" s="6">
        <v>2003</v>
      </c>
      <c r="E24" s="6" t="s">
        <v>38</v>
      </c>
      <c r="F24" s="26">
        <v>4.1666666666666666E-3</v>
      </c>
      <c r="G24" s="26">
        <v>7.3263888888888892E-3</v>
      </c>
      <c r="H24" s="27">
        <f t="shared" si="0"/>
        <v>3.1597222222222226E-3</v>
      </c>
      <c r="I24" s="22">
        <v>3</v>
      </c>
      <c r="J24" s="22">
        <v>3</v>
      </c>
      <c r="K24" s="22">
        <v>2</v>
      </c>
      <c r="L24" s="32">
        <f t="shared" si="1"/>
        <v>1.3888888888888889E-3</v>
      </c>
      <c r="M24" s="27">
        <f t="shared" si="2"/>
        <v>4.5486111111111118E-3</v>
      </c>
      <c r="N24" s="43">
        <f t="shared" si="3"/>
        <v>21</v>
      </c>
      <c r="O24" s="45">
        <f t="shared" si="4"/>
        <v>2.569444444444441E-3</v>
      </c>
    </row>
    <row r="25" spans="1:15" x14ac:dyDescent="0.25">
      <c r="A25" s="68">
        <v>15</v>
      </c>
      <c r="B25" s="6" t="s">
        <v>158</v>
      </c>
      <c r="C25" s="6" t="s">
        <v>167</v>
      </c>
      <c r="D25" s="6">
        <v>2006</v>
      </c>
      <c r="E25" s="6" t="s">
        <v>42</v>
      </c>
      <c r="F25" s="26">
        <v>4.5833333333333337E-2</v>
      </c>
      <c r="G25" s="26">
        <v>4.9641203703703701E-2</v>
      </c>
      <c r="H25" s="27">
        <f t="shared" si="0"/>
        <v>3.8078703703703642E-3</v>
      </c>
      <c r="I25" s="22">
        <v>2</v>
      </c>
      <c r="J25" s="22">
        <v>3</v>
      </c>
      <c r="K25" s="22">
        <v>0</v>
      </c>
      <c r="L25" s="32">
        <f t="shared" si="1"/>
        <v>8.6805555555555562E-4</v>
      </c>
      <c r="M25" s="27">
        <f t="shared" si="2"/>
        <v>4.6759259259259202E-3</v>
      </c>
      <c r="N25" s="43">
        <f t="shared" si="3"/>
        <v>22</v>
      </c>
      <c r="O25" s="45">
        <f t="shared" si="4"/>
        <v>2.6967592592592494E-3</v>
      </c>
    </row>
    <row r="26" spans="1:15" x14ac:dyDescent="0.25">
      <c r="A26" s="68">
        <v>14</v>
      </c>
      <c r="B26" s="6" t="s">
        <v>67</v>
      </c>
      <c r="C26" s="6" t="s">
        <v>168</v>
      </c>
      <c r="D26" s="6">
        <v>2004</v>
      </c>
      <c r="E26" s="6" t="s">
        <v>42</v>
      </c>
      <c r="F26" s="26">
        <v>4.4444444444444446E-2</v>
      </c>
      <c r="G26" s="26">
        <v>4.8749999999999995E-2</v>
      </c>
      <c r="H26" s="27">
        <f t="shared" si="0"/>
        <v>4.3055555555555486E-3</v>
      </c>
      <c r="I26" s="22">
        <v>2</v>
      </c>
      <c r="J26" s="22">
        <v>1</v>
      </c>
      <c r="K26" s="22">
        <v>0</v>
      </c>
      <c r="L26" s="32">
        <f t="shared" si="1"/>
        <v>5.2083333333333333E-4</v>
      </c>
      <c r="M26" s="27">
        <f t="shared" si="2"/>
        <v>4.8263888888888818E-3</v>
      </c>
      <c r="N26" s="43">
        <f t="shared" si="3"/>
        <v>23</v>
      </c>
      <c r="O26" s="45">
        <f t="shared" si="4"/>
        <v>2.8472222222222111E-3</v>
      </c>
    </row>
    <row r="27" spans="1:15" x14ac:dyDescent="0.25">
      <c r="A27" s="68">
        <v>5</v>
      </c>
      <c r="B27" s="6" t="s">
        <v>56</v>
      </c>
      <c r="C27" s="6" t="s">
        <v>59</v>
      </c>
      <c r="D27" s="6">
        <v>2005</v>
      </c>
      <c r="E27" s="6" t="s">
        <v>41</v>
      </c>
      <c r="F27" s="26">
        <v>1.3888888888888888E-2</v>
      </c>
      <c r="G27" s="26">
        <v>1.6828703703703703E-2</v>
      </c>
      <c r="H27" s="27">
        <f t="shared" si="0"/>
        <v>2.9398148148148152E-3</v>
      </c>
      <c r="I27" s="22">
        <v>2</v>
      </c>
      <c r="J27" s="22">
        <v>12</v>
      </c>
      <c r="K27" s="22">
        <v>0</v>
      </c>
      <c r="L27" s="32">
        <f t="shared" si="1"/>
        <v>2.4305555555555556E-3</v>
      </c>
      <c r="M27" s="27">
        <f t="shared" si="2"/>
        <v>5.3703703703703708E-3</v>
      </c>
      <c r="N27" s="43">
        <f t="shared" si="3"/>
        <v>24</v>
      </c>
      <c r="O27" s="45">
        <f t="shared" si="4"/>
        <v>3.3912037037037001E-3</v>
      </c>
    </row>
    <row r="28" spans="1:15" x14ac:dyDescent="0.25">
      <c r="A28" s="68">
        <v>6</v>
      </c>
      <c r="B28" s="6" t="s">
        <v>60</v>
      </c>
      <c r="C28" s="6" t="s">
        <v>61</v>
      </c>
      <c r="D28" s="6">
        <v>2004</v>
      </c>
      <c r="E28" s="6" t="s">
        <v>41</v>
      </c>
      <c r="F28" s="26">
        <v>1.5972222222222224E-2</v>
      </c>
      <c r="G28" s="26">
        <v>1.8483796296296297E-2</v>
      </c>
      <c r="H28" s="27">
        <f t="shared" si="0"/>
        <v>2.5115740740740723E-3</v>
      </c>
      <c r="I28" s="22">
        <v>1</v>
      </c>
      <c r="J28" s="22">
        <v>16</v>
      </c>
      <c r="K28" s="22">
        <v>0</v>
      </c>
      <c r="L28" s="32">
        <f t="shared" si="1"/>
        <v>2.9513888888888888E-3</v>
      </c>
      <c r="M28" s="27">
        <f t="shared" si="2"/>
        <v>5.4629629629629611E-3</v>
      </c>
      <c r="N28" s="43">
        <f t="shared" si="3"/>
        <v>25</v>
      </c>
      <c r="O28" s="45">
        <f t="shared" si="4"/>
        <v>3.4837962962962904E-3</v>
      </c>
    </row>
    <row r="29" spans="1:15" x14ac:dyDescent="0.25">
      <c r="A29" s="68">
        <v>21</v>
      </c>
      <c r="B29" s="6" t="s">
        <v>162</v>
      </c>
      <c r="C29" s="6" t="s">
        <v>163</v>
      </c>
      <c r="D29" s="6">
        <v>2005</v>
      </c>
      <c r="E29" s="6" t="s">
        <v>96</v>
      </c>
      <c r="F29" s="26">
        <v>6.458333333333334E-2</v>
      </c>
      <c r="G29" s="26">
        <v>6.8020833333333336E-2</v>
      </c>
      <c r="H29" s="27">
        <f t="shared" si="0"/>
        <v>3.4374999999999961E-3</v>
      </c>
      <c r="I29" s="22">
        <v>3</v>
      </c>
      <c r="J29" s="22">
        <v>16</v>
      </c>
      <c r="K29" s="22">
        <v>0</v>
      </c>
      <c r="L29" s="32">
        <f t="shared" si="1"/>
        <v>3.2986111111111111E-3</v>
      </c>
      <c r="M29" s="27">
        <f t="shared" si="2"/>
        <v>6.7361111111111076E-3</v>
      </c>
      <c r="N29" s="43">
        <f t="shared" si="3"/>
        <v>26</v>
      </c>
      <c r="O29" s="45">
        <f t="shared" si="4"/>
        <v>4.7569444444444369E-3</v>
      </c>
    </row>
    <row r="30" spans="1:15" x14ac:dyDescent="0.25">
      <c r="A30" s="68">
        <v>17</v>
      </c>
      <c r="B30" s="6" t="s">
        <v>172</v>
      </c>
      <c r="C30" s="6" t="s">
        <v>173</v>
      </c>
      <c r="D30" s="6">
        <v>2006</v>
      </c>
      <c r="E30" s="6" t="s">
        <v>41</v>
      </c>
      <c r="F30" s="26">
        <v>5.2083333333333336E-2</v>
      </c>
      <c r="G30" s="26">
        <v>5.6435185185185179E-2</v>
      </c>
      <c r="H30" s="27">
        <f t="shared" si="0"/>
        <v>4.3518518518518429E-3</v>
      </c>
      <c r="I30" s="22">
        <v>3</v>
      </c>
      <c r="J30" s="22">
        <v>13</v>
      </c>
      <c r="K30" s="22">
        <v>0</v>
      </c>
      <c r="L30" s="32">
        <f t="shared" si="1"/>
        <v>2.7777777777777779E-3</v>
      </c>
      <c r="M30" s="27">
        <f t="shared" si="2"/>
        <v>7.1296296296296212E-3</v>
      </c>
      <c r="N30" s="43">
        <f t="shared" si="3"/>
        <v>27</v>
      </c>
      <c r="O30" s="45">
        <f t="shared" si="4"/>
        <v>5.1504629629629504E-3</v>
      </c>
    </row>
    <row r="31" spans="1:15" x14ac:dyDescent="0.25">
      <c r="A31" s="68">
        <v>4</v>
      </c>
      <c r="B31" s="6" t="s">
        <v>29</v>
      </c>
      <c r="C31" s="6" t="s">
        <v>61</v>
      </c>
      <c r="D31" s="6">
        <v>2007</v>
      </c>
      <c r="E31" s="6" t="s">
        <v>41</v>
      </c>
      <c r="F31" s="26">
        <v>1.2499999999999999E-2</v>
      </c>
      <c r="G31" s="26">
        <v>1.7222222222222222E-2</v>
      </c>
      <c r="H31" s="27">
        <f t="shared" si="0"/>
        <v>4.7222222222222231E-3</v>
      </c>
      <c r="I31" s="22">
        <v>3</v>
      </c>
      <c r="J31" s="22">
        <v>11</v>
      </c>
      <c r="K31" s="22">
        <v>0</v>
      </c>
      <c r="L31" s="32">
        <f t="shared" si="1"/>
        <v>2.4305555555555556E-3</v>
      </c>
      <c r="M31" s="27">
        <f t="shared" si="2"/>
        <v>7.1527777777777787E-3</v>
      </c>
      <c r="N31" s="43">
        <f t="shared" si="3"/>
        <v>28</v>
      </c>
      <c r="O31" s="45">
        <f t="shared" si="4"/>
        <v>5.173611111111108E-3</v>
      </c>
    </row>
    <row r="32" spans="1:15" x14ac:dyDescent="0.25">
      <c r="A32" s="68">
        <v>25</v>
      </c>
      <c r="B32" s="6" t="s">
        <v>194</v>
      </c>
      <c r="C32" s="6" t="s">
        <v>195</v>
      </c>
      <c r="D32" s="6">
        <v>2006</v>
      </c>
      <c r="E32" s="6" t="s">
        <v>96</v>
      </c>
      <c r="F32" s="26">
        <v>7.4999999999999997E-2</v>
      </c>
      <c r="G32" s="26">
        <v>7.96412037037037E-2</v>
      </c>
      <c r="H32" s="27">
        <f t="shared" si="0"/>
        <v>4.6412037037037029E-3</v>
      </c>
      <c r="I32" s="22">
        <v>1</v>
      </c>
      <c r="J32" s="22">
        <v>13</v>
      </c>
      <c r="K32" s="22">
        <v>2</v>
      </c>
      <c r="L32" s="32">
        <f t="shared" si="1"/>
        <v>2.7777777777777779E-3</v>
      </c>
      <c r="M32" s="27">
        <f t="shared" si="2"/>
        <v>7.4189814814814813E-3</v>
      </c>
      <c r="N32" s="43">
        <f t="shared" si="3"/>
        <v>29</v>
      </c>
      <c r="O32" s="45">
        <f t="shared" si="4"/>
        <v>5.4398148148148105E-3</v>
      </c>
    </row>
    <row r="33" spans="1:15" x14ac:dyDescent="0.25">
      <c r="A33" s="68">
        <v>18</v>
      </c>
      <c r="B33" s="6" t="s">
        <v>67</v>
      </c>
      <c r="C33" s="6" t="s">
        <v>177</v>
      </c>
      <c r="D33" s="6">
        <v>2006</v>
      </c>
      <c r="E33" s="6" t="s">
        <v>41</v>
      </c>
      <c r="F33" s="26">
        <v>5.2777777777777778E-2</v>
      </c>
      <c r="G33" s="26">
        <v>5.8842592592592592E-2</v>
      </c>
      <c r="H33" s="27">
        <f t="shared" si="0"/>
        <v>6.0648148148148145E-3</v>
      </c>
      <c r="I33" s="22">
        <v>3</v>
      </c>
      <c r="J33" s="22">
        <v>12</v>
      </c>
      <c r="K33" s="22">
        <v>2</v>
      </c>
      <c r="L33" s="32">
        <f t="shared" si="1"/>
        <v>2.9513888888888888E-3</v>
      </c>
      <c r="M33" s="27">
        <f t="shared" si="2"/>
        <v>9.0162037037037034E-3</v>
      </c>
      <c r="N33" s="43">
        <f t="shared" si="3"/>
        <v>30</v>
      </c>
      <c r="O33" s="45">
        <f t="shared" si="4"/>
        <v>7.0370370370370326E-3</v>
      </c>
    </row>
    <row r="34" spans="1:15" x14ac:dyDescent="0.25">
      <c r="A34" s="68">
        <v>19</v>
      </c>
      <c r="B34" s="6" t="s">
        <v>180</v>
      </c>
      <c r="C34" s="6" t="s">
        <v>181</v>
      </c>
      <c r="D34" s="6">
        <v>2008</v>
      </c>
      <c r="E34" s="6" t="s">
        <v>41</v>
      </c>
      <c r="F34" s="26">
        <v>5.4166666666666669E-2</v>
      </c>
      <c r="G34" s="26">
        <v>6.2280092592592595E-2</v>
      </c>
      <c r="H34" s="27">
        <f t="shared" si="0"/>
        <v>8.1134259259259267E-3</v>
      </c>
      <c r="I34" s="22">
        <v>3</v>
      </c>
      <c r="J34" s="22">
        <v>5</v>
      </c>
      <c r="K34" s="22">
        <v>0</v>
      </c>
      <c r="L34" s="32">
        <f t="shared" si="1"/>
        <v>1.3888888888888889E-3</v>
      </c>
      <c r="M34" s="27">
        <f t="shared" si="2"/>
        <v>9.5023148148148159E-3</v>
      </c>
      <c r="N34" s="43">
        <f t="shared" si="3"/>
        <v>31</v>
      </c>
      <c r="O34" s="45">
        <f t="shared" si="4"/>
        <v>7.5231481481481451E-3</v>
      </c>
    </row>
    <row r="35" spans="1:15" x14ac:dyDescent="0.25">
      <c r="A35" s="68">
        <v>22</v>
      </c>
      <c r="B35" s="6" t="s">
        <v>188</v>
      </c>
      <c r="C35" s="6" t="s">
        <v>189</v>
      </c>
      <c r="D35" s="6">
        <v>2004</v>
      </c>
      <c r="E35" s="6" t="s">
        <v>96</v>
      </c>
      <c r="F35" s="26">
        <v>2.361111111111111E-2</v>
      </c>
      <c r="G35" s="26">
        <v>6.8564814814814815E-2</v>
      </c>
      <c r="H35" s="27">
        <f t="shared" si="0"/>
        <v>4.4953703703703704E-2</v>
      </c>
      <c r="I35" s="22">
        <v>2</v>
      </c>
      <c r="J35" s="22">
        <v>4</v>
      </c>
      <c r="K35" s="22">
        <v>0</v>
      </c>
      <c r="L35" s="32">
        <f t="shared" si="1"/>
        <v>1.0416666666666667E-3</v>
      </c>
      <c r="M35" s="27">
        <f t="shared" si="2"/>
        <v>4.5995370370370374E-2</v>
      </c>
      <c r="N35" s="43">
        <f t="shared" si="3"/>
        <v>32</v>
      </c>
      <c r="O35" s="45">
        <f t="shared" si="4"/>
        <v>4.4016203703703703E-2</v>
      </c>
    </row>
    <row r="36" spans="1:15" ht="15.75" thickBot="1" x14ac:dyDescent="0.3">
      <c r="A36" s="58"/>
      <c r="B36" s="10"/>
      <c r="C36" s="10"/>
      <c r="D36" s="10"/>
      <c r="E36" s="10"/>
      <c r="F36" s="28"/>
      <c r="G36" s="28"/>
      <c r="H36" s="27" t="str">
        <f t="shared" ref="H36" si="5">IF(G36&lt;&gt;"",G36-F36,"")</f>
        <v/>
      </c>
      <c r="I36" s="23"/>
      <c r="J36" s="23"/>
      <c r="K36" s="23"/>
      <c r="L36" s="32" t="str">
        <f t="shared" ref="L36" si="6">IF(K36&lt;&gt;"",(I36+J36+K36)*$R$4,"")</f>
        <v/>
      </c>
      <c r="M36" s="27" t="str">
        <f t="shared" ref="M36" si="7">IF(L36&lt;&gt;"",L36+H36,"")</f>
        <v/>
      </c>
      <c r="N36" s="34" t="str">
        <f t="shared" si="3"/>
        <v/>
      </c>
      <c r="O36" s="9"/>
    </row>
    <row r="37" spans="1:15" ht="24" thickBot="1" x14ac:dyDescent="0.4">
      <c r="A37" s="91" t="s">
        <v>245</v>
      </c>
      <c r="B37" s="89"/>
      <c r="C37" s="89"/>
      <c r="D37" s="89"/>
      <c r="E37" s="89"/>
      <c r="F37" s="89"/>
      <c r="G37" s="89"/>
      <c r="H37" s="89"/>
      <c r="I37" s="89"/>
      <c r="J37" s="89"/>
      <c r="K37" s="90"/>
      <c r="L37" s="9"/>
      <c r="M37" s="8"/>
      <c r="N37" s="8"/>
    </row>
    <row r="38" spans="1:15" ht="30.75" thickBot="1" x14ac:dyDescent="0.3">
      <c r="A38" s="1" t="s">
        <v>14</v>
      </c>
      <c r="B38" s="2" t="s">
        <v>0</v>
      </c>
      <c r="C38" s="2" t="s">
        <v>1</v>
      </c>
      <c r="D38" s="2" t="s">
        <v>2</v>
      </c>
      <c r="E38" s="2" t="s">
        <v>3</v>
      </c>
      <c r="F38" s="4" t="s">
        <v>4</v>
      </c>
      <c r="G38" s="4" t="s">
        <v>246</v>
      </c>
      <c r="H38" s="66" t="s">
        <v>12</v>
      </c>
      <c r="I38" s="9"/>
      <c r="J38" s="8"/>
      <c r="K38" s="8"/>
      <c r="L38" s="9"/>
      <c r="M38" s="8"/>
      <c r="N38" s="8"/>
    </row>
    <row r="39" spans="1:15" ht="15.75" customHeight="1" x14ac:dyDescent="0.25">
      <c r="A39" s="67">
        <v>12</v>
      </c>
      <c r="B39" s="65" t="s">
        <v>94</v>
      </c>
      <c r="C39" s="65" t="s">
        <v>161</v>
      </c>
      <c r="D39" s="65">
        <v>2003</v>
      </c>
      <c r="E39" s="65" t="s">
        <v>42</v>
      </c>
      <c r="F39" s="48">
        <v>6.4814814814813512E-4</v>
      </c>
      <c r="G39" s="27">
        <v>3.9351851851851857E-3</v>
      </c>
      <c r="H39" s="50">
        <v>1</v>
      </c>
      <c r="I39" s="9"/>
      <c r="J39" s="8"/>
      <c r="K39" s="8"/>
      <c r="L39" s="9"/>
      <c r="M39" s="8"/>
      <c r="N39" s="8"/>
    </row>
    <row r="40" spans="1:15" ht="15.75" customHeight="1" x14ac:dyDescent="0.25">
      <c r="A40" s="68">
        <v>3</v>
      </c>
      <c r="B40" s="6" t="s">
        <v>87</v>
      </c>
      <c r="C40" s="6" t="s">
        <v>88</v>
      </c>
      <c r="D40" s="6">
        <v>2003</v>
      </c>
      <c r="E40" s="6" t="s">
        <v>89</v>
      </c>
      <c r="F40" s="28">
        <v>9.2592592592582058E-5</v>
      </c>
      <c r="G40" s="33">
        <v>4.155092592592593E-3</v>
      </c>
      <c r="H40" s="34">
        <v>2</v>
      </c>
      <c r="I40" s="9"/>
      <c r="J40" s="8"/>
      <c r="K40" s="8"/>
      <c r="L40" s="9"/>
      <c r="M40" s="8"/>
      <c r="N40" s="8"/>
    </row>
    <row r="41" spans="1:15" ht="15.75" customHeight="1" x14ac:dyDescent="0.25">
      <c r="A41" s="68">
        <v>8</v>
      </c>
      <c r="B41" s="6" t="s">
        <v>190</v>
      </c>
      <c r="C41" s="6" t="s">
        <v>191</v>
      </c>
      <c r="D41" s="6">
        <v>2003</v>
      </c>
      <c r="E41" s="6" t="s">
        <v>73</v>
      </c>
      <c r="F41" s="28">
        <v>5.0925925925926615E-4</v>
      </c>
      <c r="G41" s="33">
        <v>4.1898148148148146E-3</v>
      </c>
      <c r="H41" s="34">
        <v>3</v>
      </c>
      <c r="I41" s="9"/>
      <c r="J41" s="8"/>
      <c r="K41" s="8"/>
      <c r="L41" s="9"/>
      <c r="M41" s="8"/>
      <c r="N41" s="8"/>
    </row>
    <row r="42" spans="1:15" x14ac:dyDescent="0.25">
      <c r="A42" s="68">
        <v>1</v>
      </c>
      <c r="B42" s="6" t="s">
        <v>67</v>
      </c>
      <c r="C42" s="6" t="s">
        <v>179</v>
      </c>
      <c r="D42" s="6">
        <v>2003</v>
      </c>
      <c r="E42" s="6" t="s">
        <v>42</v>
      </c>
      <c r="F42" s="28">
        <v>0</v>
      </c>
      <c r="G42" s="33">
        <v>4.3287037037037035E-3</v>
      </c>
      <c r="H42" s="34">
        <v>4</v>
      </c>
      <c r="I42" s="9"/>
      <c r="J42" s="8"/>
      <c r="K42" s="8"/>
      <c r="L42" s="9"/>
      <c r="M42" s="8"/>
      <c r="N42" s="8"/>
    </row>
    <row r="43" spans="1:15" ht="15.75" customHeight="1" x14ac:dyDescent="0.25">
      <c r="A43" s="68">
        <v>4</v>
      </c>
      <c r="B43" s="6" t="s">
        <v>71</v>
      </c>
      <c r="C43" s="6" t="s">
        <v>72</v>
      </c>
      <c r="D43" s="6">
        <v>2002</v>
      </c>
      <c r="E43" s="6" t="s">
        <v>73</v>
      </c>
      <c r="F43" s="28">
        <v>2.6620370370369602E-4</v>
      </c>
      <c r="G43" s="33">
        <v>4.5717592592592589E-3</v>
      </c>
      <c r="H43" s="34">
        <v>5</v>
      </c>
      <c r="I43" s="9"/>
      <c r="J43" s="8"/>
      <c r="K43" s="8"/>
      <c r="L43" s="9"/>
      <c r="M43" s="8"/>
      <c r="N43" s="8"/>
    </row>
    <row r="44" spans="1:15" ht="15.75" customHeight="1" x14ac:dyDescent="0.25">
      <c r="A44" s="68">
        <v>9</v>
      </c>
      <c r="B44" s="6" t="s">
        <v>75</v>
      </c>
      <c r="C44" s="6" t="s">
        <v>76</v>
      </c>
      <c r="D44" s="6">
        <v>2002</v>
      </c>
      <c r="E44" s="6" t="s">
        <v>73</v>
      </c>
      <c r="F44" s="28">
        <v>5.4398148148148036E-4</v>
      </c>
      <c r="G44" s="33">
        <v>4.5601851851851853E-3</v>
      </c>
      <c r="H44" s="34">
        <v>6</v>
      </c>
      <c r="I44" s="9"/>
      <c r="J44" s="8"/>
      <c r="K44" s="8"/>
      <c r="L44" s="9"/>
      <c r="M44" s="8"/>
      <c r="N44" s="8"/>
    </row>
    <row r="45" spans="1:15" ht="15.75" customHeight="1" x14ac:dyDescent="0.25">
      <c r="A45" s="68">
        <v>10</v>
      </c>
      <c r="B45" s="6" t="s">
        <v>165</v>
      </c>
      <c r="C45" s="6" t="s">
        <v>166</v>
      </c>
      <c r="D45" s="6">
        <v>2004</v>
      </c>
      <c r="E45" s="6" t="s">
        <v>89</v>
      </c>
      <c r="F45" s="28">
        <v>5.6712962962962576E-4</v>
      </c>
      <c r="G45" s="33">
        <v>4.6874999999999998E-3</v>
      </c>
      <c r="H45" s="34">
        <v>7</v>
      </c>
      <c r="I45" s="9"/>
      <c r="J45" s="8"/>
      <c r="K45" s="8"/>
      <c r="L45" s="9"/>
      <c r="M45" s="8"/>
      <c r="N45" s="8"/>
    </row>
    <row r="46" spans="1:15" ht="15.75" customHeight="1" x14ac:dyDescent="0.25">
      <c r="A46" s="58">
        <v>5</v>
      </c>
      <c r="B46" s="10" t="s">
        <v>21</v>
      </c>
      <c r="C46" s="10" t="s">
        <v>212</v>
      </c>
      <c r="D46" s="10">
        <v>2003</v>
      </c>
      <c r="E46" s="10" t="s">
        <v>89</v>
      </c>
      <c r="F46" s="28">
        <v>2.893518518518475E-4</v>
      </c>
      <c r="G46" s="33">
        <v>4.8148148148148152E-3</v>
      </c>
      <c r="H46" s="34">
        <v>8</v>
      </c>
      <c r="I46" s="9"/>
      <c r="J46" s="8"/>
      <c r="K46" s="8"/>
      <c r="L46" s="9"/>
      <c r="M46" s="8"/>
      <c r="N46" s="8"/>
    </row>
    <row r="47" spans="1:15" ht="15.75" customHeight="1" x14ac:dyDescent="0.25">
      <c r="A47" s="68">
        <v>7</v>
      </c>
      <c r="B47" s="6" t="s">
        <v>79</v>
      </c>
      <c r="C47" s="6" t="s">
        <v>80</v>
      </c>
      <c r="D47" s="6">
        <v>2006</v>
      </c>
      <c r="E47" s="6" t="s">
        <v>41</v>
      </c>
      <c r="F47" s="28">
        <v>4.745370370370333E-4</v>
      </c>
      <c r="G47" s="33">
        <v>4.8495370370370368E-3</v>
      </c>
      <c r="H47" s="34">
        <v>9</v>
      </c>
      <c r="I47" s="9"/>
      <c r="J47" s="8"/>
      <c r="K47" s="8"/>
      <c r="L47" s="9"/>
      <c r="M47" s="8"/>
      <c r="N47" s="8"/>
    </row>
    <row r="48" spans="1:15" x14ac:dyDescent="0.25">
      <c r="A48" s="58">
        <v>6</v>
      </c>
      <c r="B48" s="10" t="s">
        <v>113</v>
      </c>
      <c r="C48" s="10" t="s">
        <v>242</v>
      </c>
      <c r="D48" s="10">
        <v>2003</v>
      </c>
      <c r="E48" s="10" t="s">
        <v>73</v>
      </c>
      <c r="F48" s="28">
        <v>4.6296296296297057E-4</v>
      </c>
      <c r="G48" s="33">
        <v>4.8379629629629632E-3</v>
      </c>
      <c r="H48" s="34">
        <v>10</v>
      </c>
      <c r="I48" s="9"/>
      <c r="J48" s="8"/>
      <c r="K48" s="8"/>
      <c r="L48" s="9"/>
      <c r="M48" s="8"/>
      <c r="N48" s="8"/>
    </row>
    <row r="49" spans="1:14" x14ac:dyDescent="0.25">
      <c r="A49" s="68">
        <v>11</v>
      </c>
      <c r="B49" s="6" t="s">
        <v>86</v>
      </c>
      <c r="C49" s="6" t="s">
        <v>55</v>
      </c>
      <c r="D49" s="6">
        <v>2003</v>
      </c>
      <c r="E49" s="6" t="s">
        <v>50</v>
      </c>
      <c r="F49" s="28">
        <v>5.7870370370369977E-4</v>
      </c>
      <c r="G49" s="33">
        <v>5.0925925925925921E-3</v>
      </c>
      <c r="H49" s="34">
        <v>11</v>
      </c>
      <c r="I49" s="9"/>
      <c r="J49" s="8"/>
      <c r="K49" s="8"/>
      <c r="L49" s="9"/>
      <c r="M49" s="8"/>
      <c r="N49" s="8"/>
    </row>
    <row r="50" spans="1:14" ht="15.75" thickBot="1" x14ac:dyDescent="0.3">
      <c r="A50" s="70">
        <v>2</v>
      </c>
      <c r="B50" s="71" t="s">
        <v>60</v>
      </c>
      <c r="C50" s="71" t="s">
        <v>22</v>
      </c>
      <c r="D50" s="71">
        <v>2002</v>
      </c>
      <c r="E50" s="71" t="s">
        <v>42</v>
      </c>
      <c r="F50" s="29">
        <v>4.6296296296287776E-5</v>
      </c>
      <c r="G50" s="72">
        <v>5.3819444444444453E-3</v>
      </c>
      <c r="H50" s="35">
        <v>12</v>
      </c>
      <c r="I50" s="9"/>
      <c r="J50" s="8"/>
      <c r="K50" s="8"/>
      <c r="L50" s="9"/>
      <c r="M50" s="8"/>
      <c r="N50" s="8"/>
    </row>
  </sheetData>
  <sheetProtection formatCells="0" formatColumns="0" formatRows="0" insertColumns="0" insertRows="0" insertHyperlinks="0" deleteColumns="0" deleteRows="0" sort="0" autoFilter="0" pivotTables="0"/>
  <sortState ref="A39:H50">
    <sortCondition ref="H39:H50"/>
  </sortState>
  <dataConsolidate/>
  <mergeCells count="2">
    <mergeCell ref="A1:N1"/>
    <mergeCell ref="A37:K37"/>
  </mergeCells>
  <pageMargins left="0.7" right="0.7" top="0.78740157499999996" bottom="0.78740157499999996" header="0.3" footer="0.3"/>
  <pageSetup orientation="landscape" r:id="rId1"/>
  <drawing r:id="rId2"/>
  <webPublishItems count="1">
    <webPublishItem id="8460" divId="do15ky" sourceType="range" sourceRef="A1:O35" destinationFile="C:\Users\Darca\Desktop\Turisticky zavod\Supersprint\Excel2007_internet\html\do15ky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R103"/>
  <sheetViews>
    <sheetView workbookViewId="0">
      <selection activeCell="L44" sqref="L44"/>
    </sheetView>
  </sheetViews>
  <sheetFormatPr defaultRowHeight="15" x14ac:dyDescent="0.25"/>
  <cols>
    <col min="1" max="1" width="7.140625" style="8" bestFit="1" customWidth="1"/>
    <col min="2" max="2" width="15.28515625" style="8" customWidth="1"/>
    <col min="3" max="3" width="14.42578125" style="8" customWidth="1"/>
    <col min="4" max="4" width="6.85546875" style="8" bestFit="1" customWidth="1"/>
    <col min="5" max="5" width="20.42578125" style="8" bestFit="1" customWidth="1"/>
    <col min="6" max="6" width="9" style="18" bestFit="1" customWidth="1"/>
    <col min="7" max="7" width="9" style="18" customWidth="1"/>
    <col min="8" max="8" width="10.5703125" style="19" customWidth="1"/>
    <col min="9" max="9" width="4.5703125" style="17" bestFit="1" customWidth="1"/>
    <col min="10" max="10" width="4.7109375" style="17" bestFit="1" customWidth="1"/>
    <col min="11" max="11" width="4.85546875" style="17" bestFit="1" customWidth="1"/>
    <col min="12" max="12" width="11.85546875" style="19" bestFit="1" customWidth="1"/>
    <col min="13" max="13" width="8" style="19" bestFit="1" customWidth="1"/>
    <col min="14" max="14" width="9.140625" style="20"/>
    <col min="15" max="17" width="9.140625" style="8"/>
    <col min="18" max="18" width="16.85546875" style="8" bestFit="1" customWidth="1"/>
    <col min="19" max="16384" width="9.140625" style="8"/>
  </cols>
  <sheetData>
    <row r="1" spans="1:18" ht="23.25" x14ac:dyDescent="0.35">
      <c r="A1" s="92" t="s">
        <v>17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3" spans="1:18" ht="30" x14ac:dyDescent="0.25">
      <c r="A3" s="51" t="s">
        <v>14</v>
      </c>
      <c r="B3" s="52" t="s">
        <v>0</v>
      </c>
      <c r="C3" s="52" t="s">
        <v>1</v>
      </c>
      <c r="D3" s="52" t="s">
        <v>2</v>
      </c>
      <c r="E3" s="52" t="s">
        <v>3</v>
      </c>
      <c r="F3" s="53" t="s">
        <v>4</v>
      </c>
      <c r="G3" s="53" t="s">
        <v>5</v>
      </c>
      <c r="H3" s="54" t="s">
        <v>6</v>
      </c>
      <c r="I3" s="51" t="s">
        <v>7</v>
      </c>
      <c r="J3" s="51" t="s">
        <v>8</v>
      </c>
      <c r="K3" s="51" t="s">
        <v>9</v>
      </c>
      <c r="L3" s="54" t="s">
        <v>10</v>
      </c>
      <c r="M3" s="54" t="s">
        <v>11</v>
      </c>
      <c r="N3" s="55" t="s">
        <v>12</v>
      </c>
      <c r="O3" s="44" t="s">
        <v>243</v>
      </c>
      <c r="R3" s="14" t="s">
        <v>13</v>
      </c>
    </row>
    <row r="4" spans="1:18" x14ac:dyDescent="0.25">
      <c r="A4" s="6">
        <v>303</v>
      </c>
      <c r="B4" s="6" t="s">
        <v>27</v>
      </c>
      <c r="C4" s="6" t="s">
        <v>28</v>
      </c>
      <c r="D4" s="6">
        <v>1991</v>
      </c>
      <c r="E4" s="6" t="s">
        <v>42</v>
      </c>
      <c r="F4" s="26">
        <v>1.3888888888888889E-3</v>
      </c>
      <c r="G4" s="26">
        <v>3.0092592592592588E-3</v>
      </c>
      <c r="H4" s="33">
        <f t="shared" ref="H4:H35" si="0">IF(G4&lt;&gt;"",G4-F4,"")</f>
        <v>1.6203703703703699E-3</v>
      </c>
      <c r="I4" s="22">
        <v>0</v>
      </c>
      <c r="J4" s="22">
        <v>0</v>
      </c>
      <c r="K4" s="22">
        <v>0</v>
      </c>
      <c r="L4" s="56">
        <f t="shared" ref="L4:L35" si="1">IF(K4&lt;&gt;"",(I4+J4+K4)*$R$4,"")</f>
        <v>0</v>
      </c>
      <c r="M4" s="33">
        <f t="shared" ref="M4:M35" si="2">IF(L4&lt;&gt;"",L4+H4,"")</f>
        <v>1.6203703703703699E-3</v>
      </c>
      <c r="N4" s="57">
        <f>IF(M4&lt;&gt;"",1,"")</f>
        <v>1</v>
      </c>
      <c r="O4" s="45">
        <f>M4-$M$4</f>
        <v>0</v>
      </c>
      <c r="P4" s="9"/>
      <c r="R4" s="15">
        <v>1.7361111111111112E-4</v>
      </c>
    </row>
    <row r="5" spans="1:18" x14ac:dyDescent="0.25">
      <c r="A5" s="6">
        <v>315</v>
      </c>
      <c r="B5" s="6" t="s">
        <v>64</v>
      </c>
      <c r="C5" s="6" t="s">
        <v>136</v>
      </c>
      <c r="D5" s="6">
        <v>1996</v>
      </c>
      <c r="E5" s="6" t="s">
        <v>73</v>
      </c>
      <c r="F5" s="26">
        <v>3.7499999999999999E-2</v>
      </c>
      <c r="G5" s="26">
        <v>3.920138888888889E-2</v>
      </c>
      <c r="H5" s="33">
        <f t="shared" si="0"/>
        <v>1.7013888888888912E-3</v>
      </c>
      <c r="I5" s="22">
        <v>0</v>
      </c>
      <c r="J5" s="22">
        <v>1</v>
      </c>
      <c r="K5" s="22">
        <v>0</v>
      </c>
      <c r="L5" s="56">
        <f t="shared" si="1"/>
        <v>1.7361111111111112E-4</v>
      </c>
      <c r="M5" s="33">
        <f t="shared" si="2"/>
        <v>1.8750000000000023E-3</v>
      </c>
      <c r="N5" s="57">
        <f t="shared" ref="N5:N42" si="3">IF(M5&lt;&gt;"",N4+1,"")</f>
        <v>2</v>
      </c>
      <c r="O5" s="45">
        <f t="shared" ref="O5:O41" si="4">M5-$M$4</f>
        <v>2.5462962962963243E-4</v>
      </c>
      <c r="R5" s="16"/>
    </row>
    <row r="6" spans="1:18" x14ac:dyDescent="0.25">
      <c r="A6" s="6">
        <v>308</v>
      </c>
      <c r="B6" s="6" t="s">
        <v>51</v>
      </c>
      <c r="C6" s="6" t="s">
        <v>52</v>
      </c>
      <c r="D6" s="6">
        <v>1991</v>
      </c>
      <c r="E6" s="6" t="s">
        <v>53</v>
      </c>
      <c r="F6" s="26">
        <v>1.3194444444444444E-2</v>
      </c>
      <c r="G6" s="26">
        <v>1.4907407407407406E-2</v>
      </c>
      <c r="H6" s="33">
        <f t="shared" si="0"/>
        <v>1.7129629629629613E-3</v>
      </c>
      <c r="I6" s="22">
        <v>0</v>
      </c>
      <c r="J6" s="22">
        <v>1</v>
      </c>
      <c r="K6" s="22">
        <v>0</v>
      </c>
      <c r="L6" s="56">
        <f t="shared" si="1"/>
        <v>1.7361111111111112E-4</v>
      </c>
      <c r="M6" s="33">
        <f t="shared" si="2"/>
        <v>1.8865740740740724E-3</v>
      </c>
      <c r="N6" s="57">
        <f t="shared" si="3"/>
        <v>3</v>
      </c>
      <c r="O6" s="45">
        <f t="shared" si="4"/>
        <v>2.6620370370370253E-4</v>
      </c>
      <c r="R6" s="14"/>
    </row>
    <row r="7" spans="1:18" x14ac:dyDescent="0.25">
      <c r="A7" s="6">
        <v>307</v>
      </c>
      <c r="B7" s="6" t="s">
        <v>43</v>
      </c>
      <c r="C7" s="6" t="s">
        <v>44</v>
      </c>
      <c r="D7" s="6">
        <v>1993</v>
      </c>
      <c r="E7" s="6" t="s">
        <v>89</v>
      </c>
      <c r="F7" s="26">
        <v>1.2499999999999999E-2</v>
      </c>
      <c r="G7" s="26">
        <v>1.4224537037037037E-2</v>
      </c>
      <c r="H7" s="33">
        <f t="shared" si="0"/>
        <v>1.7245370370370383E-3</v>
      </c>
      <c r="I7" s="22">
        <v>1</v>
      </c>
      <c r="J7" s="22">
        <v>0</v>
      </c>
      <c r="K7" s="22">
        <v>0</v>
      </c>
      <c r="L7" s="56">
        <f t="shared" si="1"/>
        <v>1.7361111111111112E-4</v>
      </c>
      <c r="M7" s="33">
        <f t="shared" si="2"/>
        <v>1.8981481481481495E-3</v>
      </c>
      <c r="N7" s="57">
        <f t="shared" si="3"/>
        <v>4</v>
      </c>
      <c r="O7" s="45">
        <f t="shared" si="4"/>
        <v>2.7777777777777957E-4</v>
      </c>
      <c r="R7" s="16"/>
    </row>
    <row r="8" spans="1:18" x14ac:dyDescent="0.25">
      <c r="A8" s="6">
        <v>316</v>
      </c>
      <c r="B8" s="6" t="s">
        <v>25</v>
      </c>
      <c r="C8" s="6" t="s">
        <v>28</v>
      </c>
      <c r="D8" s="6">
        <v>1961</v>
      </c>
      <c r="E8" s="6" t="s">
        <v>42</v>
      </c>
      <c r="F8" s="26">
        <v>3.125E-2</v>
      </c>
      <c r="G8" s="26">
        <v>3.2974537037037038E-2</v>
      </c>
      <c r="H8" s="33">
        <f t="shared" si="0"/>
        <v>1.7245370370370383E-3</v>
      </c>
      <c r="I8" s="22">
        <v>1</v>
      </c>
      <c r="J8" s="22">
        <v>0</v>
      </c>
      <c r="K8" s="22">
        <v>0</v>
      </c>
      <c r="L8" s="56">
        <f t="shared" si="1"/>
        <v>1.7361111111111112E-4</v>
      </c>
      <c r="M8" s="33">
        <f t="shared" si="2"/>
        <v>1.8981481481481495E-3</v>
      </c>
      <c r="N8" s="57">
        <f t="shared" si="3"/>
        <v>5</v>
      </c>
      <c r="O8" s="45">
        <f t="shared" si="4"/>
        <v>2.7777777777777957E-4</v>
      </c>
    </row>
    <row r="9" spans="1:18" x14ac:dyDescent="0.25">
      <c r="A9" s="6">
        <v>304</v>
      </c>
      <c r="B9" s="6" t="s">
        <v>31</v>
      </c>
      <c r="C9" s="6" t="s">
        <v>32</v>
      </c>
      <c r="D9" s="6">
        <v>1998</v>
      </c>
      <c r="E9" s="6" t="s">
        <v>42</v>
      </c>
      <c r="F9" s="26">
        <v>5.5555555555555558E-3</v>
      </c>
      <c r="G9" s="26">
        <v>7.3379629629629628E-3</v>
      </c>
      <c r="H9" s="33">
        <f t="shared" si="0"/>
        <v>1.782407407407407E-3</v>
      </c>
      <c r="I9" s="22">
        <v>1</v>
      </c>
      <c r="J9" s="22">
        <v>0</v>
      </c>
      <c r="K9" s="22">
        <v>0</v>
      </c>
      <c r="L9" s="56">
        <f t="shared" si="1"/>
        <v>1.7361111111111112E-4</v>
      </c>
      <c r="M9" s="33">
        <f t="shared" si="2"/>
        <v>1.956018518518518E-3</v>
      </c>
      <c r="N9" s="57">
        <f t="shared" si="3"/>
        <v>6</v>
      </c>
      <c r="O9" s="45">
        <f t="shared" si="4"/>
        <v>3.3564814814814807E-4</v>
      </c>
    </row>
    <row r="10" spans="1:18" x14ac:dyDescent="0.25">
      <c r="A10" s="6">
        <v>315</v>
      </c>
      <c r="B10" s="6" t="s">
        <v>77</v>
      </c>
      <c r="C10" s="6" t="s">
        <v>106</v>
      </c>
      <c r="D10" s="6">
        <v>1996</v>
      </c>
      <c r="E10" s="6" t="s">
        <v>89</v>
      </c>
      <c r="F10" s="26">
        <v>3.0555555555555555E-2</v>
      </c>
      <c r="G10" s="26">
        <v>3.2569444444444443E-2</v>
      </c>
      <c r="H10" s="33">
        <f t="shared" si="0"/>
        <v>2.013888888888888E-3</v>
      </c>
      <c r="I10" s="22">
        <v>0</v>
      </c>
      <c r="J10" s="22">
        <v>0</v>
      </c>
      <c r="K10" s="22">
        <v>0</v>
      </c>
      <c r="L10" s="56">
        <f t="shared" si="1"/>
        <v>0</v>
      </c>
      <c r="M10" s="33">
        <f t="shared" si="2"/>
        <v>2.013888888888888E-3</v>
      </c>
      <c r="N10" s="57">
        <f t="shared" si="3"/>
        <v>7</v>
      </c>
      <c r="O10" s="45">
        <f t="shared" si="4"/>
        <v>3.9351851851851809E-4</v>
      </c>
    </row>
    <row r="11" spans="1:18" x14ac:dyDescent="0.25">
      <c r="A11" s="10">
        <v>335</v>
      </c>
      <c r="B11" s="10" t="s">
        <v>43</v>
      </c>
      <c r="C11" s="10" t="s">
        <v>85</v>
      </c>
      <c r="D11" s="10">
        <v>1966</v>
      </c>
      <c r="E11" s="10" t="s">
        <v>50</v>
      </c>
      <c r="F11" s="28">
        <v>9.930555555555555E-2</v>
      </c>
      <c r="G11" s="28">
        <v>0.10127314814814814</v>
      </c>
      <c r="H11" s="33">
        <f t="shared" si="0"/>
        <v>1.9675925925925902E-3</v>
      </c>
      <c r="I11" s="23">
        <v>1</v>
      </c>
      <c r="J11" s="23">
        <v>0</v>
      </c>
      <c r="K11" s="23">
        <v>0</v>
      </c>
      <c r="L11" s="56">
        <f t="shared" si="1"/>
        <v>1.7361111111111112E-4</v>
      </c>
      <c r="M11" s="33">
        <f t="shared" si="2"/>
        <v>2.1412037037037012E-3</v>
      </c>
      <c r="N11" s="57">
        <f t="shared" si="3"/>
        <v>8</v>
      </c>
      <c r="O11" s="45">
        <f t="shared" si="4"/>
        <v>5.2083333333333127E-4</v>
      </c>
    </row>
    <row r="12" spans="1:18" x14ac:dyDescent="0.25">
      <c r="A12" s="6">
        <v>321</v>
      </c>
      <c r="B12" s="6" t="s">
        <v>62</v>
      </c>
      <c r="C12" s="6" t="s">
        <v>97</v>
      </c>
      <c r="D12" s="6">
        <v>1968</v>
      </c>
      <c r="E12" s="6" t="s">
        <v>47</v>
      </c>
      <c r="F12" s="26">
        <v>4.1666666666666664E-2</v>
      </c>
      <c r="G12" s="26">
        <v>4.3831018518518512E-2</v>
      </c>
      <c r="H12" s="33">
        <f t="shared" si="0"/>
        <v>2.1643518518518479E-3</v>
      </c>
      <c r="I12" s="22">
        <v>0</v>
      </c>
      <c r="J12" s="22">
        <v>0</v>
      </c>
      <c r="K12" s="22">
        <v>0</v>
      </c>
      <c r="L12" s="56">
        <f t="shared" si="1"/>
        <v>0</v>
      </c>
      <c r="M12" s="33">
        <f t="shared" si="2"/>
        <v>2.1643518518518479E-3</v>
      </c>
      <c r="N12" s="57">
        <f t="shared" si="3"/>
        <v>9</v>
      </c>
      <c r="O12" s="45">
        <f t="shared" si="4"/>
        <v>5.4398148148147797E-4</v>
      </c>
    </row>
    <row r="13" spans="1:18" x14ac:dyDescent="0.25">
      <c r="A13" s="10">
        <v>326</v>
      </c>
      <c r="B13" s="10" t="s">
        <v>215</v>
      </c>
      <c r="C13" s="10" t="s">
        <v>216</v>
      </c>
      <c r="D13" s="10">
        <v>1963</v>
      </c>
      <c r="E13" s="10" t="s">
        <v>89</v>
      </c>
      <c r="F13" s="28">
        <v>7.2916666666666671E-2</v>
      </c>
      <c r="G13" s="28">
        <v>7.4907407407407409E-2</v>
      </c>
      <c r="H13" s="33">
        <f t="shared" si="0"/>
        <v>1.9907407407407374E-3</v>
      </c>
      <c r="I13" s="23">
        <v>1</v>
      </c>
      <c r="J13" s="23">
        <v>0</v>
      </c>
      <c r="K13" s="23">
        <v>0</v>
      </c>
      <c r="L13" s="56">
        <f t="shared" si="1"/>
        <v>1.7361111111111112E-4</v>
      </c>
      <c r="M13" s="33">
        <f t="shared" si="2"/>
        <v>2.1643518518518483E-3</v>
      </c>
      <c r="N13" s="57">
        <f t="shared" si="3"/>
        <v>10</v>
      </c>
      <c r="O13" s="45">
        <f t="shared" si="4"/>
        <v>5.4398148148147841E-4</v>
      </c>
    </row>
    <row r="14" spans="1:18" x14ac:dyDescent="0.25">
      <c r="A14" s="10">
        <v>333</v>
      </c>
      <c r="B14" s="10" t="s">
        <v>105</v>
      </c>
      <c r="C14" s="10" t="s">
        <v>231</v>
      </c>
      <c r="D14" s="10">
        <v>1996</v>
      </c>
      <c r="E14" s="10" t="s">
        <v>66</v>
      </c>
      <c r="F14" s="28">
        <v>9.4444444444444442E-2</v>
      </c>
      <c r="G14" s="28">
        <v>9.6458333333333326E-2</v>
      </c>
      <c r="H14" s="33">
        <f t="shared" si="0"/>
        <v>2.0138888888888845E-3</v>
      </c>
      <c r="I14" s="23">
        <v>1</v>
      </c>
      <c r="J14" s="23">
        <v>0</v>
      </c>
      <c r="K14" s="23">
        <v>0</v>
      </c>
      <c r="L14" s="56">
        <f t="shared" si="1"/>
        <v>1.7361111111111112E-4</v>
      </c>
      <c r="M14" s="33">
        <f t="shared" si="2"/>
        <v>2.1874999999999954E-3</v>
      </c>
      <c r="N14" s="57">
        <f t="shared" si="3"/>
        <v>11</v>
      </c>
      <c r="O14" s="45">
        <f t="shared" si="4"/>
        <v>5.6712962962962555E-4</v>
      </c>
    </row>
    <row r="15" spans="1:18" x14ac:dyDescent="0.25">
      <c r="A15" s="6">
        <v>314</v>
      </c>
      <c r="B15" s="6" t="s">
        <v>90</v>
      </c>
      <c r="C15" s="6" t="s">
        <v>107</v>
      </c>
      <c r="D15" s="6">
        <v>1997</v>
      </c>
      <c r="E15" s="6" t="s">
        <v>42</v>
      </c>
      <c r="F15" s="26">
        <v>2.9166666666666664E-2</v>
      </c>
      <c r="G15" s="26">
        <v>3.1180555555555555E-2</v>
      </c>
      <c r="H15" s="33">
        <f t="shared" si="0"/>
        <v>2.0138888888888914E-3</v>
      </c>
      <c r="I15" s="22">
        <v>0</v>
      </c>
      <c r="J15" s="22">
        <v>1</v>
      </c>
      <c r="K15" s="22">
        <v>0</v>
      </c>
      <c r="L15" s="56">
        <f t="shared" si="1"/>
        <v>1.7361111111111112E-4</v>
      </c>
      <c r="M15" s="33">
        <f t="shared" si="2"/>
        <v>2.1875000000000024E-3</v>
      </c>
      <c r="N15" s="57">
        <f t="shared" si="3"/>
        <v>12</v>
      </c>
      <c r="O15" s="45">
        <f t="shared" si="4"/>
        <v>5.6712962962963249E-4</v>
      </c>
    </row>
    <row r="16" spans="1:18" x14ac:dyDescent="0.25">
      <c r="A16" s="10">
        <v>327</v>
      </c>
      <c r="B16" s="10" t="s">
        <v>226</v>
      </c>
      <c r="C16" s="10" t="s">
        <v>227</v>
      </c>
      <c r="D16" s="10">
        <v>1996</v>
      </c>
      <c r="E16" s="10" t="s">
        <v>89</v>
      </c>
      <c r="F16" s="28">
        <v>8.5416666666666655E-2</v>
      </c>
      <c r="G16" s="28">
        <v>8.7430555555555553E-2</v>
      </c>
      <c r="H16" s="33">
        <f t="shared" si="0"/>
        <v>2.0138888888888984E-3</v>
      </c>
      <c r="I16" s="23">
        <v>1</v>
      </c>
      <c r="J16" s="23">
        <v>0</v>
      </c>
      <c r="K16" s="23">
        <v>0</v>
      </c>
      <c r="L16" s="56">
        <f t="shared" si="1"/>
        <v>1.7361111111111112E-4</v>
      </c>
      <c r="M16" s="33">
        <f t="shared" si="2"/>
        <v>2.1875000000000093E-3</v>
      </c>
      <c r="N16" s="57">
        <f t="shared" si="3"/>
        <v>13</v>
      </c>
      <c r="O16" s="45">
        <f t="shared" si="4"/>
        <v>5.6712962962963943E-4</v>
      </c>
    </row>
    <row r="17" spans="1:15" x14ac:dyDescent="0.25">
      <c r="A17" s="6">
        <v>311</v>
      </c>
      <c r="B17" s="6" t="s">
        <v>120</v>
      </c>
      <c r="C17" s="6" t="s">
        <v>121</v>
      </c>
      <c r="D17" s="6">
        <v>1972</v>
      </c>
      <c r="E17" s="6" t="s">
        <v>89</v>
      </c>
      <c r="F17" s="26">
        <v>2.2222222222222223E-2</v>
      </c>
      <c r="G17" s="26">
        <v>2.4351851851851857E-2</v>
      </c>
      <c r="H17" s="33">
        <f t="shared" si="0"/>
        <v>2.1296296296296341E-3</v>
      </c>
      <c r="I17" s="22">
        <v>1</v>
      </c>
      <c r="J17" s="22">
        <v>0</v>
      </c>
      <c r="K17" s="22">
        <v>0</v>
      </c>
      <c r="L17" s="56">
        <f t="shared" si="1"/>
        <v>1.7361111111111112E-4</v>
      </c>
      <c r="M17" s="33">
        <f t="shared" si="2"/>
        <v>2.303240740740745E-3</v>
      </c>
      <c r="N17" s="57">
        <f t="shared" si="3"/>
        <v>14</v>
      </c>
      <c r="O17" s="45">
        <f t="shared" si="4"/>
        <v>6.8287037037037513E-4</v>
      </c>
    </row>
    <row r="18" spans="1:15" x14ac:dyDescent="0.25">
      <c r="A18" s="10">
        <v>330</v>
      </c>
      <c r="B18" s="10" t="s">
        <v>25</v>
      </c>
      <c r="C18" s="10" t="s">
        <v>224</v>
      </c>
      <c r="D18" s="10">
        <v>1995</v>
      </c>
      <c r="E18" s="10" t="s">
        <v>50</v>
      </c>
      <c r="F18" s="28">
        <v>8.8888888888888892E-2</v>
      </c>
      <c r="G18" s="28">
        <v>9.076388888888888E-2</v>
      </c>
      <c r="H18" s="33">
        <f t="shared" si="0"/>
        <v>1.8749999999999878E-3</v>
      </c>
      <c r="I18" s="23">
        <v>2</v>
      </c>
      <c r="J18" s="23">
        <v>1</v>
      </c>
      <c r="K18" s="23">
        <v>0</v>
      </c>
      <c r="L18" s="56">
        <f t="shared" si="1"/>
        <v>5.2083333333333333E-4</v>
      </c>
      <c r="M18" s="33">
        <f t="shared" si="2"/>
        <v>2.395833333333321E-3</v>
      </c>
      <c r="N18" s="57">
        <f t="shared" si="3"/>
        <v>15</v>
      </c>
      <c r="O18" s="45">
        <f t="shared" si="4"/>
        <v>7.7546296296295112E-4</v>
      </c>
    </row>
    <row r="19" spans="1:15" x14ac:dyDescent="0.25">
      <c r="A19" s="6">
        <v>310</v>
      </c>
      <c r="B19" s="6" t="s">
        <v>108</v>
      </c>
      <c r="C19" s="6" t="s">
        <v>109</v>
      </c>
      <c r="D19" s="6">
        <v>1970</v>
      </c>
      <c r="E19" s="6" t="s">
        <v>89</v>
      </c>
      <c r="F19" s="26">
        <v>2.1527777777777781E-2</v>
      </c>
      <c r="G19" s="26">
        <v>2.3923611111111114E-2</v>
      </c>
      <c r="H19" s="33">
        <f t="shared" si="0"/>
        <v>2.3958333333333331E-3</v>
      </c>
      <c r="I19" s="22">
        <v>0</v>
      </c>
      <c r="J19" s="22">
        <v>0</v>
      </c>
      <c r="K19" s="22">
        <v>0</v>
      </c>
      <c r="L19" s="56">
        <f t="shared" si="1"/>
        <v>0</v>
      </c>
      <c r="M19" s="33">
        <f t="shared" si="2"/>
        <v>2.3958333333333331E-3</v>
      </c>
      <c r="N19" s="57">
        <f t="shared" si="3"/>
        <v>16</v>
      </c>
      <c r="O19" s="45">
        <f t="shared" si="4"/>
        <v>7.7546296296296326E-4</v>
      </c>
    </row>
    <row r="20" spans="1:15" x14ac:dyDescent="0.25">
      <c r="A20" s="6">
        <v>302</v>
      </c>
      <c r="B20" s="6" t="s">
        <v>25</v>
      </c>
      <c r="C20" s="6" t="s">
        <v>26</v>
      </c>
      <c r="D20" s="6">
        <v>1999</v>
      </c>
      <c r="E20" s="6" t="s">
        <v>42</v>
      </c>
      <c r="F20" s="26">
        <v>6.9444444444444447E-4</v>
      </c>
      <c r="G20" s="26">
        <v>2.7662037037037034E-3</v>
      </c>
      <c r="H20" s="33">
        <f t="shared" si="0"/>
        <v>2.0717592592592589E-3</v>
      </c>
      <c r="I20" s="22">
        <v>2</v>
      </c>
      <c r="J20" s="22">
        <v>0</v>
      </c>
      <c r="K20" s="22">
        <v>0</v>
      </c>
      <c r="L20" s="56">
        <f t="shared" si="1"/>
        <v>3.4722222222222224E-4</v>
      </c>
      <c r="M20" s="33">
        <f t="shared" si="2"/>
        <v>2.4189814814814812E-3</v>
      </c>
      <c r="N20" s="57">
        <f t="shared" si="3"/>
        <v>17</v>
      </c>
      <c r="O20" s="45">
        <f t="shared" si="4"/>
        <v>7.9861111111111127E-4</v>
      </c>
    </row>
    <row r="21" spans="1:15" x14ac:dyDescent="0.25">
      <c r="A21" s="10">
        <v>329</v>
      </c>
      <c r="B21" s="10" t="s">
        <v>64</v>
      </c>
      <c r="C21" s="10" t="s">
        <v>222</v>
      </c>
      <c r="D21" s="10">
        <v>1994</v>
      </c>
      <c r="E21" s="10" t="s">
        <v>223</v>
      </c>
      <c r="F21" s="28">
        <v>8.6805555555555566E-2</v>
      </c>
      <c r="G21" s="28">
        <v>8.9074074074074083E-2</v>
      </c>
      <c r="H21" s="33">
        <f t="shared" si="0"/>
        <v>2.2685185185185169E-3</v>
      </c>
      <c r="I21" s="23">
        <v>0</v>
      </c>
      <c r="J21" s="23">
        <v>1</v>
      </c>
      <c r="K21" s="23">
        <v>0</v>
      </c>
      <c r="L21" s="56">
        <f t="shared" si="1"/>
        <v>1.7361111111111112E-4</v>
      </c>
      <c r="M21" s="33">
        <f t="shared" si="2"/>
        <v>2.4421296296296279E-3</v>
      </c>
      <c r="N21" s="57">
        <f t="shared" si="3"/>
        <v>18</v>
      </c>
      <c r="O21" s="45">
        <f t="shared" si="4"/>
        <v>8.2175925925925797E-4</v>
      </c>
    </row>
    <row r="22" spans="1:15" x14ac:dyDescent="0.25">
      <c r="A22" s="10">
        <v>300</v>
      </c>
      <c r="B22" s="10" t="s">
        <v>235</v>
      </c>
      <c r="C22" s="10" t="s">
        <v>236</v>
      </c>
      <c r="D22" s="10">
        <v>1975</v>
      </c>
      <c r="E22" s="10" t="s">
        <v>237</v>
      </c>
      <c r="F22" s="28">
        <v>0</v>
      </c>
      <c r="G22" s="28">
        <v>1.6319444444444445E-3</v>
      </c>
      <c r="H22" s="33">
        <f t="shared" si="0"/>
        <v>1.6319444444444445E-3</v>
      </c>
      <c r="I22" s="23">
        <v>0</v>
      </c>
      <c r="J22" s="23">
        <v>5</v>
      </c>
      <c r="K22" s="23">
        <v>0</v>
      </c>
      <c r="L22" s="56">
        <f t="shared" si="1"/>
        <v>8.6805555555555562E-4</v>
      </c>
      <c r="M22" s="33">
        <f t="shared" si="2"/>
        <v>2.5000000000000001E-3</v>
      </c>
      <c r="N22" s="57">
        <f t="shared" si="3"/>
        <v>19</v>
      </c>
      <c r="O22" s="45">
        <f t="shared" si="4"/>
        <v>8.7962962962963016E-4</v>
      </c>
    </row>
    <row r="23" spans="1:15" x14ac:dyDescent="0.25">
      <c r="A23" s="6">
        <v>319</v>
      </c>
      <c r="B23" s="6" t="s">
        <v>27</v>
      </c>
      <c r="C23" s="6" t="s">
        <v>141</v>
      </c>
      <c r="D23" s="6">
        <v>1979</v>
      </c>
      <c r="E23" s="6" t="s">
        <v>73</v>
      </c>
      <c r="F23" s="26">
        <v>3.8194444444444441E-2</v>
      </c>
      <c r="G23" s="26">
        <v>4.0601851851851854E-2</v>
      </c>
      <c r="H23" s="33">
        <f t="shared" si="0"/>
        <v>2.4074074074074137E-3</v>
      </c>
      <c r="I23" s="22">
        <v>1</v>
      </c>
      <c r="J23" s="22">
        <v>0</v>
      </c>
      <c r="K23" s="22">
        <v>0</v>
      </c>
      <c r="L23" s="56">
        <f t="shared" si="1"/>
        <v>1.7361111111111112E-4</v>
      </c>
      <c r="M23" s="33">
        <f t="shared" si="2"/>
        <v>2.5810185185185246E-3</v>
      </c>
      <c r="N23" s="57">
        <f t="shared" si="3"/>
        <v>20</v>
      </c>
      <c r="O23" s="45">
        <f t="shared" si="4"/>
        <v>9.606481481481547E-4</v>
      </c>
    </row>
    <row r="24" spans="1:15" x14ac:dyDescent="0.25">
      <c r="A24" s="10">
        <v>331</v>
      </c>
      <c r="B24" s="10" t="s">
        <v>69</v>
      </c>
      <c r="C24" s="10" t="s">
        <v>228</v>
      </c>
      <c r="D24" s="10">
        <v>1994</v>
      </c>
      <c r="E24" s="10" t="s">
        <v>50</v>
      </c>
      <c r="F24" s="28">
        <v>9.1666666666666674E-2</v>
      </c>
      <c r="G24" s="28">
        <v>9.3761574074074081E-2</v>
      </c>
      <c r="H24" s="33">
        <f t="shared" si="0"/>
        <v>2.0949074074074064E-3</v>
      </c>
      <c r="I24" s="23">
        <v>2</v>
      </c>
      <c r="J24" s="23">
        <v>1</v>
      </c>
      <c r="K24" s="23">
        <v>0</v>
      </c>
      <c r="L24" s="56">
        <f t="shared" si="1"/>
        <v>5.2083333333333333E-4</v>
      </c>
      <c r="M24" s="33">
        <f t="shared" si="2"/>
        <v>2.6157407407407397E-3</v>
      </c>
      <c r="N24" s="57">
        <f t="shared" si="3"/>
        <v>21</v>
      </c>
      <c r="O24" s="45">
        <f t="shared" si="4"/>
        <v>9.9537037037036977E-4</v>
      </c>
    </row>
    <row r="25" spans="1:15" x14ac:dyDescent="0.25">
      <c r="A25" s="10">
        <v>325</v>
      </c>
      <c r="B25" s="10" t="s">
        <v>156</v>
      </c>
      <c r="C25" s="10" t="s">
        <v>157</v>
      </c>
      <c r="D25" s="10">
        <v>1971</v>
      </c>
      <c r="E25" s="10" t="s">
        <v>148</v>
      </c>
      <c r="F25" s="28">
        <v>6.8749999999999992E-2</v>
      </c>
      <c r="G25" s="28">
        <v>7.1249999999999994E-2</v>
      </c>
      <c r="H25" s="33">
        <f t="shared" si="0"/>
        <v>2.5000000000000022E-3</v>
      </c>
      <c r="I25" s="23">
        <v>1</v>
      </c>
      <c r="J25" s="23">
        <v>0</v>
      </c>
      <c r="K25" s="23">
        <v>0</v>
      </c>
      <c r="L25" s="56">
        <f t="shared" si="1"/>
        <v>1.7361111111111112E-4</v>
      </c>
      <c r="M25" s="33">
        <f t="shared" si="2"/>
        <v>2.6736111111111131E-3</v>
      </c>
      <c r="N25" s="57">
        <f t="shared" si="3"/>
        <v>22</v>
      </c>
      <c r="O25" s="45">
        <f t="shared" si="4"/>
        <v>1.0532407407407433E-3</v>
      </c>
    </row>
    <row r="26" spans="1:15" x14ac:dyDescent="0.25">
      <c r="A26" s="10">
        <v>336</v>
      </c>
      <c r="B26" s="10" t="s">
        <v>33</v>
      </c>
      <c r="C26" s="10" t="s">
        <v>233</v>
      </c>
      <c r="D26" s="10">
        <v>1992</v>
      </c>
      <c r="E26" s="10" t="s">
        <v>89</v>
      </c>
      <c r="F26" s="28">
        <v>0.10694444444444444</v>
      </c>
      <c r="G26" s="28">
        <v>0.10898148148148147</v>
      </c>
      <c r="H26" s="33">
        <f t="shared" si="0"/>
        <v>2.0370370370370317E-3</v>
      </c>
      <c r="I26" s="23">
        <v>2</v>
      </c>
      <c r="J26" s="23">
        <v>2</v>
      </c>
      <c r="K26" s="23">
        <v>0</v>
      </c>
      <c r="L26" s="56">
        <f t="shared" si="1"/>
        <v>6.9444444444444447E-4</v>
      </c>
      <c r="M26" s="33">
        <f t="shared" si="2"/>
        <v>2.7314814814814762E-3</v>
      </c>
      <c r="N26" s="57">
        <f t="shared" si="3"/>
        <v>23</v>
      </c>
      <c r="O26" s="45">
        <f t="shared" si="4"/>
        <v>1.1111111111111063E-3</v>
      </c>
    </row>
    <row r="27" spans="1:15" x14ac:dyDescent="0.25">
      <c r="A27" s="6">
        <v>312</v>
      </c>
      <c r="B27" s="6" t="s">
        <v>104</v>
      </c>
      <c r="C27" s="6" t="s">
        <v>105</v>
      </c>
      <c r="D27" s="6">
        <v>1963</v>
      </c>
      <c r="E27" s="6" t="s">
        <v>50</v>
      </c>
      <c r="F27" s="26">
        <v>2.7083333333333334E-2</v>
      </c>
      <c r="G27" s="26">
        <v>2.929398148148148E-2</v>
      </c>
      <c r="H27" s="33">
        <f t="shared" si="0"/>
        <v>2.2106481481481456E-3</v>
      </c>
      <c r="I27" s="22">
        <v>2</v>
      </c>
      <c r="J27" s="22">
        <v>1</v>
      </c>
      <c r="K27" s="22">
        <v>0</v>
      </c>
      <c r="L27" s="56">
        <f t="shared" si="1"/>
        <v>5.2083333333333333E-4</v>
      </c>
      <c r="M27" s="33">
        <f t="shared" si="2"/>
        <v>2.7314814814814788E-3</v>
      </c>
      <c r="N27" s="57">
        <f t="shared" si="3"/>
        <v>24</v>
      </c>
      <c r="O27" s="45">
        <f t="shared" si="4"/>
        <v>1.1111111111111089E-3</v>
      </c>
    </row>
    <row r="28" spans="1:15" x14ac:dyDescent="0.25">
      <c r="A28" s="6">
        <v>309</v>
      </c>
      <c r="B28" s="6" t="s">
        <v>110</v>
      </c>
      <c r="C28" s="6" t="s">
        <v>105</v>
      </c>
      <c r="D28" s="6">
        <v>1986</v>
      </c>
      <c r="E28" s="6" t="s">
        <v>50</v>
      </c>
      <c r="F28" s="26">
        <v>2.0833333333333332E-2</v>
      </c>
      <c r="G28" s="26">
        <v>2.3229166666666665E-2</v>
      </c>
      <c r="H28" s="33">
        <f t="shared" si="0"/>
        <v>2.3958333333333331E-3</v>
      </c>
      <c r="I28" s="22">
        <v>0</v>
      </c>
      <c r="J28" s="22">
        <v>2</v>
      </c>
      <c r="K28" s="22">
        <v>0</v>
      </c>
      <c r="L28" s="56">
        <f t="shared" si="1"/>
        <v>3.4722222222222224E-4</v>
      </c>
      <c r="M28" s="33">
        <f t="shared" si="2"/>
        <v>2.7430555555555554E-3</v>
      </c>
      <c r="N28" s="57">
        <f t="shared" si="3"/>
        <v>25</v>
      </c>
      <c r="O28" s="45">
        <f t="shared" si="4"/>
        <v>1.1226851851851855E-3</v>
      </c>
    </row>
    <row r="29" spans="1:15" x14ac:dyDescent="0.25">
      <c r="A29" s="6">
        <v>301</v>
      </c>
      <c r="B29" s="6" t="s">
        <v>19</v>
      </c>
      <c r="C29" s="6" t="s">
        <v>20</v>
      </c>
      <c r="D29" s="6">
        <v>1999</v>
      </c>
      <c r="E29" s="6" t="s">
        <v>42</v>
      </c>
      <c r="F29" s="26">
        <v>0</v>
      </c>
      <c r="G29" s="26">
        <v>2.1759259259259258E-3</v>
      </c>
      <c r="H29" s="33">
        <f t="shared" si="0"/>
        <v>2.1759259259259258E-3</v>
      </c>
      <c r="I29" s="22">
        <v>3</v>
      </c>
      <c r="J29" s="22">
        <v>1</v>
      </c>
      <c r="K29" s="22">
        <v>0</v>
      </c>
      <c r="L29" s="56">
        <f t="shared" si="1"/>
        <v>6.9444444444444447E-4</v>
      </c>
      <c r="M29" s="33">
        <f t="shared" si="2"/>
        <v>2.8703703703703703E-3</v>
      </c>
      <c r="N29" s="57">
        <f t="shared" si="3"/>
        <v>26</v>
      </c>
      <c r="O29" s="45">
        <f t="shared" si="4"/>
        <v>1.2500000000000005E-3</v>
      </c>
    </row>
    <row r="30" spans="1:15" x14ac:dyDescent="0.25">
      <c r="A30" s="6">
        <v>324</v>
      </c>
      <c r="B30" s="6" t="s">
        <v>149</v>
      </c>
      <c r="C30" s="6" t="s">
        <v>150</v>
      </c>
      <c r="D30" s="6">
        <v>1998</v>
      </c>
      <c r="E30" s="6" t="s">
        <v>73</v>
      </c>
      <c r="F30" s="26">
        <v>6.3194444444444442E-2</v>
      </c>
      <c r="G30" s="26">
        <v>6.5729166666666672E-2</v>
      </c>
      <c r="H30" s="33">
        <f t="shared" si="0"/>
        <v>2.5347222222222299E-3</v>
      </c>
      <c r="I30" s="22">
        <v>2</v>
      </c>
      <c r="J30" s="22">
        <v>0</v>
      </c>
      <c r="K30" s="22">
        <v>0</v>
      </c>
      <c r="L30" s="56">
        <f t="shared" si="1"/>
        <v>3.4722222222222224E-4</v>
      </c>
      <c r="M30" s="33">
        <f t="shared" si="2"/>
        <v>2.8819444444444522E-3</v>
      </c>
      <c r="N30" s="57">
        <f t="shared" si="3"/>
        <v>27</v>
      </c>
      <c r="O30" s="45">
        <f t="shared" si="4"/>
        <v>1.2615740740740823E-3</v>
      </c>
    </row>
    <row r="31" spans="1:15" x14ac:dyDescent="0.25">
      <c r="A31" s="6">
        <v>323</v>
      </c>
      <c r="B31" s="6" t="s">
        <v>115</v>
      </c>
      <c r="C31" s="6" t="s">
        <v>116</v>
      </c>
      <c r="D31" s="6">
        <v>1966</v>
      </c>
      <c r="E31" s="6" t="s">
        <v>42</v>
      </c>
      <c r="F31" s="26">
        <v>5.4166666666666669E-2</v>
      </c>
      <c r="G31" s="26">
        <v>5.6898148148148149E-2</v>
      </c>
      <c r="H31" s="33">
        <f t="shared" si="0"/>
        <v>2.7314814814814806E-3</v>
      </c>
      <c r="I31" s="22">
        <v>1</v>
      </c>
      <c r="J31" s="22">
        <v>0</v>
      </c>
      <c r="K31" s="22">
        <v>0</v>
      </c>
      <c r="L31" s="56">
        <f t="shared" si="1"/>
        <v>1.7361111111111112E-4</v>
      </c>
      <c r="M31" s="33">
        <f t="shared" si="2"/>
        <v>2.9050925925925915E-3</v>
      </c>
      <c r="N31" s="57">
        <f t="shared" si="3"/>
        <v>28</v>
      </c>
      <c r="O31" s="45">
        <f t="shared" si="4"/>
        <v>1.2847222222222216E-3</v>
      </c>
    </row>
    <row r="32" spans="1:15" x14ac:dyDescent="0.25">
      <c r="A32" s="6">
        <v>322</v>
      </c>
      <c r="B32" s="6" t="s">
        <v>101</v>
      </c>
      <c r="C32" s="6" t="s">
        <v>102</v>
      </c>
      <c r="D32" s="6">
        <v>1976</v>
      </c>
      <c r="E32" s="6" t="s">
        <v>89</v>
      </c>
      <c r="F32" s="26">
        <v>4.5138888888888888E-2</v>
      </c>
      <c r="G32" s="26">
        <v>4.7615740740740743E-2</v>
      </c>
      <c r="H32" s="33">
        <f t="shared" si="0"/>
        <v>2.4768518518518551E-3</v>
      </c>
      <c r="I32" s="22">
        <v>1</v>
      </c>
      <c r="J32" s="22">
        <v>2</v>
      </c>
      <c r="K32" s="22">
        <v>0</v>
      </c>
      <c r="L32" s="56">
        <f t="shared" si="1"/>
        <v>5.2083333333333333E-4</v>
      </c>
      <c r="M32" s="33">
        <f t="shared" si="2"/>
        <v>2.9976851851851883E-3</v>
      </c>
      <c r="N32" s="57">
        <f t="shared" si="3"/>
        <v>29</v>
      </c>
      <c r="O32" s="45">
        <f t="shared" si="4"/>
        <v>1.3773148148148184E-3</v>
      </c>
    </row>
    <row r="33" spans="1:15" x14ac:dyDescent="0.25">
      <c r="A33" s="6">
        <v>320</v>
      </c>
      <c r="B33" s="6" t="s">
        <v>139</v>
      </c>
      <c r="C33" s="6" t="s">
        <v>140</v>
      </c>
      <c r="D33" s="6">
        <v>1962</v>
      </c>
      <c r="E33" s="6" t="s">
        <v>42</v>
      </c>
      <c r="F33" s="26">
        <v>3.888888888888889E-2</v>
      </c>
      <c r="G33" s="26">
        <v>4.1585648148148149E-2</v>
      </c>
      <c r="H33" s="33">
        <f t="shared" si="0"/>
        <v>2.6967592592592599E-3</v>
      </c>
      <c r="I33" s="22">
        <v>2</v>
      </c>
      <c r="J33" s="22">
        <v>0</v>
      </c>
      <c r="K33" s="22">
        <v>0</v>
      </c>
      <c r="L33" s="56">
        <f t="shared" si="1"/>
        <v>3.4722222222222224E-4</v>
      </c>
      <c r="M33" s="33">
        <f t="shared" si="2"/>
        <v>3.0439814814814821E-3</v>
      </c>
      <c r="N33" s="57">
        <f t="shared" si="3"/>
        <v>30</v>
      </c>
      <c r="O33" s="45">
        <f t="shared" si="4"/>
        <v>1.4236111111111123E-3</v>
      </c>
    </row>
    <row r="34" spans="1:15" x14ac:dyDescent="0.25">
      <c r="A34" s="6">
        <v>320</v>
      </c>
      <c r="B34" s="6" t="s">
        <v>127</v>
      </c>
      <c r="C34" s="6" t="s">
        <v>128</v>
      </c>
      <c r="D34" s="6">
        <v>2001</v>
      </c>
      <c r="E34" s="6" t="s">
        <v>124</v>
      </c>
      <c r="F34" s="26">
        <v>4.0972222222222222E-2</v>
      </c>
      <c r="G34" s="26">
        <v>4.3541666666666666E-2</v>
      </c>
      <c r="H34" s="33">
        <f t="shared" si="0"/>
        <v>2.5694444444444436E-3</v>
      </c>
      <c r="I34" s="22">
        <v>1</v>
      </c>
      <c r="J34" s="22">
        <v>2</v>
      </c>
      <c r="K34" s="22">
        <v>0</v>
      </c>
      <c r="L34" s="56">
        <f t="shared" si="1"/>
        <v>5.2083333333333333E-4</v>
      </c>
      <c r="M34" s="33">
        <f t="shared" si="2"/>
        <v>3.0902777777777769E-3</v>
      </c>
      <c r="N34" s="57">
        <f t="shared" si="3"/>
        <v>31</v>
      </c>
      <c r="O34" s="45">
        <f t="shared" si="4"/>
        <v>1.469907407407407E-3</v>
      </c>
    </row>
    <row r="35" spans="1:15" x14ac:dyDescent="0.25">
      <c r="A35" s="6">
        <v>306</v>
      </c>
      <c r="B35" s="6" t="s">
        <v>33</v>
      </c>
      <c r="C35" s="6" t="s">
        <v>37</v>
      </c>
      <c r="D35" s="6">
        <v>2000</v>
      </c>
      <c r="E35" s="6" t="s">
        <v>38</v>
      </c>
      <c r="F35" s="26">
        <v>9.0277777777777787E-3</v>
      </c>
      <c r="G35" s="26">
        <v>1.1828703703703704E-2</v>
      </c>
      <c r="H35" s="33">
        <f t="shared" si="0"/>
        <v>2.8009259259259255E-3</v>
      </c>
      <c r="I35" s="22">
        <v>2</v>
      </c>
      <c r="J35" s="22">
        <v>1</v>
      </c>
      <c r="K35" s="22">
        <v>0</v>
      </c>
      <c r="L35" s="56">
        <f t="shared" si="1"/>
        <v>5.2083333333333333E-4</v>
      </c>
      <c r="M35" s="33">
        <f t="shared" si="2"/>
        <v>3.3217592592592587E-3</v>
      </c>
      <c r="N35" s="57">
        <f t="shared" si="3"/>
        <v>32</v>
      </c>
      <c r="O35" s="45">
        <f t="shared" si="4"/>
        <v>1.7013888888888888E-3</v>
      </c>
    </row>
    <row r="36" spans="1:15" x14ac:dyDescent="0.25">
      <c r="A36" s="6">
        <v>313</v>
      </c>
      <c r="B36" s="6" t="s">
        <v>33</v>
      </c>
      <c r="C36" s="6" t="s">
        <v>103</v>
      </c>
      <c r="D36" s="6">
        <v>1997</v>
      </c>
      <c r="E36" s="6" t="s">
        <v>42</v>
      </c>
      <c r="F36" s="26">
        <v>2.8472222222222222E-2</v>
      </c>
      <c r="G36" s="26">
        <v>3.0856481481481481E-2</v>
      </c>
      <c r="H36" s="33">
        <f t="shared" ref="H36:H42" si="5">IF(G36&lt;&gt;"",G36-F36,"")</f>
        <v>2.3842592592592596E-3</v>
      </c>
      <c r="I36" s="22">
        <v>2</v>
      </c>
      <c r="J36" s="22">
        <v>4</v>
      </c>
      <c r="K36" s="22">
        <v>0</v>
      </c>
      <c r="L36" s="56">
        <f t="shared" ref="L36:L42" si="6">IF(K36&lt;&gt;"",(I36+J36+K36)*$R$4,"")</f>
        <v>1.0416666666666667E-3</v>
      </c>
      <c r="M36" s="33">
        <f t="shared" ref="M36:M42" si="7">IF(L36&lt;&gt;"",L36+H36,"")</f>
        <v>3.425925925925926E-3</v>
      </c>
      <c r="N36" s="57">
        <f t="shared" si="3"/>
        <v>33</v>
      </c>
      <c r="O36" s="45">
        <f t="shared" si="4"/>
        <v>1.8055555555555561E-3</v>
      </c>
    </row>
    <row r="37" spans="1:15" x14ac:dyDescent="0.25">
      <c r="A37" s="6">
        <v>317</v>
      </c>
      <c r="B37" s="6" t="s">
        <v>122</v>
      </c>
      <c r="C37" s="6" t="s">
        <v>123</v>
      </c>
      <c r="D37" s="6">
        <v>2001</v>
      </c>
      <c r="E37" s="6" t="s">
        <v>124</v>
      </c>
      <c r="F37" s="26">
        <v>3.4722222222222224E-2</v>
      </c>
      <c r="G37" s="26">
        <v>3.7372685185185189E-2</v>
      </c>
      <c r="H37" s="33">
        <f t="shared" si="5"/>
        <v>2.6504629629629656E-3</v>
      </c>
      <c r="I37" s="22">
        <v>2</v>
      </c>
      <c r="J37" s="22">
        <v>3</v>
      </c>
      <c r="K37" s="22">
        <v>0</v>
      </c>
      <c r="L37" s="56">
        <f t="shared" si="6"/>
        <v>8.6805555555555562E-4</v>
      </c>
      <c r="M37" s="33">
        <f t="shared" si="7"/>
        <v>3.5185185185185211E-3</v>
      </c>
      <c r="N37" s="57">
        <f t="shared" si="3"/>
        <v>34</v>
      </c>
      <c r="O37" s="45">
        <f t="shared" si="4"/>
        <v>1.8981481481481512E-3</v>
      </c>
    </row>
    <row r="38" spans="1:15" x14ac:dyDescent="0.25">
      <c r="A38" s="10">
        <v>332</v>
      </c>
      <c r="B38" s="10" t="s">
        <v>19</v>
      </c>
      <c r="C38" s="10" t="s">
        <v>230</v>
      </c>
      <c r="D38" s="10">
        <v>1974</v>
      </c>
      <c r="E38" s="10" t="s">
        <v>50</v>
      </c>
      <c r="F38" s="28">
        <v>9.375E-2</v>
      </c>
      <c r="G38" s="28">
        <v>9.6400462962962966E-2</v>
      </c>
      <c r="H38" s="33">
        <f t="shared" si="5"/>
        <v>2.6504629629629656E-3</v>
      </c>
      <c r="I38" s="23">
        <v>2</v>
      </c>
      <c r="J38" s="23">
        <v>3</v>
      </c>
      <c r="K38" s="23">
        <v>0</v>
      </c>
      <c r="L38" s="56">
        <f t="shared" si="6"/>
        <v>8.6805555555555562E-4</v>
      </c>
      <c r="M38" s="33">
        <f t="shared" si="7"/>
        <v>3.5185185185185211E-3</v>
      </c>
      <c r="N38" s="57">
        <f t="shared" si="3"/>
        <v>35</v>
      </c>
      <c r="O38" s="45">
        <f t="shared" si="4"/>
        <v>1.8981481481481512E-3</v>
      </c>
    </row>
    <row r="39" spans="1:15" x14ac:dyDescent="0.25">
      <c r="A39" s="10">
        <v>328</v>
      </c>
      <c r="B39" s="10" t="s">
        <v>217</v>
      </c>
      <c r="C39" s="10" t="s">
        <v>218</v>
      </c>
      <c r="D39" s="10">
        <v>1995</v>
      </c>
      <c r="E39" s="10" t="s">
        <v>89</v>
      </c>
      <c r="F39" s="28">
        <v>8.6111111111111124E-2</v>
      </c>
      <c r="G39" s="28">
        <v>8.9131944444444444E-2</v>
      </c>
      <c r="H39" s="33">
        <f t="shared" si="5"/>
        <v>3.0208333333333198E-3</v>
      </c>
      <c r="I39" s="23">
        <v>1</v>
      </c>
      <c r="J39" s="23">
        <v>2</v>
      </c>
      <c r="K39" s="23">
        <v>0</v>
      </c>
      <c r="L39" s="56">
        <f t="shared" si="6"/>
        <v>5.2083333333333333E-4</v>
      </c>
      <c r="M39" s="33">
        <f t="shared" si="7"/>
        <v>3.541666666666653E-3</v>
      </c>
      <c r="N39" s="57">
        <f t="shared" si="3"/>
        <v>36</v>
      </c>
      <c r="O39" s="45">
        <f t="shared" si="4"/>
        <v>1.9212962962962832E-3</v>
      </c>
    </row>
    <row r="40" spans="1:15" x14ac:dyDescent="0.25">
      <c r="A40" s="6">
        <v>305</v>
      </c>
      <c r="B40" s="6" t="s">
        <v>33</v>
      </c>
      <c r="C40" s="6" t="s">
        <v>34</v>
      </c>
      <c r="D40" s="6">
        <v>1998</v>
      </c>
      <c r="E40" s="6" t="s">
        <v>42</v>
      </c>
      <c r="F40" s="26">
        <v>6.2499999999999995E-3</v>
      </c>
      <c r="G40" s="26">
        <v>8.7037037037037031E-3</v>
      </c>
      <c r="H40" s="33">
        <f t="shared" si="5"/>
        <v>2.4537037037037036E-3</v>
      </c>
      <c r="I40" s="22">
        <v>2</v>
      </c>
      <c r="J40" s="22">
        <v>5</v>
      </c>
      <c r="K40" s="22">
        <v>0</v>
      </c>
      <c r="L40" s="56">
        <f t="shared" si="6"/>
        <v>1.2152777777777778E-3</v>
      </c>
      <c r="M40" s="33">
        <f t="shared" si="7"/>
        <v>3.6689814814814814E-3</v>
      </c>
      <c r="N40" s="57">
        <f t="shared" si="3"/>
        <v>37</v>
      </c>
      <c r="O40" s="45">
        <f t="shared" si="4"/>
        <v>2.0486111111111113E-3</v>
      </c>
    </row>
    <row r="41" spans="1:15" x14ac:dyDescent="0.25">
      <c r="A41" s="10">
        <v>334</v>
      </c>
      <c r="B41" s="10" t="s">
        <v>232</v>
      </c>
      <c r="C41" s="10" t="s">
        <v>91</v>
      </c>
      <c r="D41" s="10">
        <v>1999</v>
      </c>
      <c r="E41" s="10" t="s">
        <v>89</v>
      </c>
      <c r="F41" s="28">
        <v>9.7222222222222224E-2</v>
      </c>
      <c r="G41" s="28">
        <v>9.9918981481481484E-2</v>
      </c>
      <c r="H41" s="33">
        <f t="shared" si="5"/>
        <v>2.6967592592592599E-3</v>
      </c>
      <c r="I41" s="23">
        <v>0</v>
      </c>
      <c r="J41" s="23">
        <v>6</v>
      </c>
      <c r="K41" s="23">
        <v>0</v>
      </c>
      <c r="L41" s="56">
        <f t="shared" si="6"/>
        <v>1.0416666666666667E-3</v>
      </c>
      <c r="M41" s="33">
        <f t="shared" si="7"/>
        <v>3.7384259259259263E-3</v>
      </c>
      <c r="N41" s="57">
        <f t="shared" si="3"/>
        <v>38</v>
      </c>
      <c r="O41" s="45">
        <f t="shared" si="4"/>
        <v>2.1180555555555562E-3</v>
      </c>
    </row>
    <row r="42" spans="1:15" ht="15.75" thickBot="1" x14ac:dyDescent="0.3">
      <c r="A42" s="46"/>
      <c r="B42" s="47"/>
      <c r="C42" s="47"/>
      <c r="D42" s="47"/>
      <c r="E42" s="47"/>
      <c r="F42" s="48"/>
      <c r="G42" s="48"/>
      <c r="H42" s="27" t="str">
        <f t="shared" si="5"/>
        <v/>
      </c>
      <c r="I42" s="49"/>
      <c r="J42" s="49"/>
      <c r="K42" s="49"/>
      <c r="L42" s="32" t="str">
        <f t="shared" si="6"/>
        <v/>
      </c>
      <c r="M42" s="27" t="str">
        <f t="shared" si="7"/>
        <v/>
      </c>
      <c r="N42" s="50" t="str">
        <f t="shared" si="3"/>
        <v/>
      </c>
      <c r="O42" s="9"/>
    </row>
    <row r="43" spans="1:15" ht="28.5" customHeight="1" thickBot="1" x14ac:dyDescent="0.4">
      <c r="A43" s="87" t="s">
        <v>245</v>
      </c>
      <c r="B43" s="88"/>
      <c r="C43" s="88"/>
      <c r="D43" s="88"/>
      <c r="E43" s="88"/>
      <c r="F43" s="88"/>
      <c r="G43" s="88"/>
      <c r="H43" s="88"/>
      <c r="I43" s="89"/>
      <c r="J43" s="89"/>
      <c r="K43" s="90"/>
      <c r="L43" s="8"/>
      <c r="M43" s="8"/>
      <c r="N43" s="8"/>
    </row>
    <row r="44" spans="1:15" ht="33" customHeight="1" thickBot="1" x14ac:dyDescent="0.3">
      <c r="A44" s="1" t="s">
        <v>14</v>
      </c>
      <c r="B44" s="2" t="s">
        <v>0</v>
      </c>
      <c r="C44" s="2" t="s">
        <v>1</v>
      </c>
      <c r="D44" s="2" t="s">
        <v>2</v>
      </c>
      <c r="E44" s="2" t="s">
        <v>3</v>
      </c>
      <c r="F44" s="4" t="s">
        <v>4</v>
      </c>
      <c r="G44" s="4" t="s">
        <v>246</v>
      </c>
      <c r="H44" s="66" t="s">
        <v>12</v>
      </c>
      <c r="I44" s="8"/>
      <c r="J44" s="8"/>
      <c r="K44" s="8"/>
      <c r="L44" s="8"/>
      <c r="M44" s="8"/>
      <c r="N44" s="8"/>
    </row>
    <row r="45" spans="1:15" ht="15.75" customHeight="1" x14ac:dyDescent="0.25">
      <c r="A45" s="82">
        <v>1</v>
      </c>
      <c r="B45" s="47" t="s">
        <v>27</v>
      </c>
      <c r="C45" s="47" t="s">
        <v>28</v>
      </c>
      <c r="D45" s="47">
        <v>1991</v>
      </c>
      <c r="E45" s="83" t="s">
        <v>42</v>
      </c>
      <c r="F45" s="48">
        <v>0</v>
      </c>
      <c r="G45" s="27">
        <v>4.1435185185185186E-3</v>
      </c>
      <c r="H45" s="50">
        <v>1</v>
      </c>
      <c r="I45" s="8"/>
      <c r="J45" s="8"/>
      <c r="K45" s="8"/>
      <c r="L45" s="8"/>
      <c r="M45" s="8"/>
      <c r="N45" s="8"/>
    </row>
    <row r="46" spans="1:15" ht="15.75" customHeight="1" x14ac:dyDescent="0.25">
      <c r="A46" s="58">
        <v>4</v>
      </c>
      <c r="B46" s="10" t="s">
        <v>43</v>
      </c>
      <c r="C46" s="10" t="s">
        <v>44</v>
      </c>
      <c r="D46" s="10">
        <v>1993</v>
      </c>
      <c r="E46" s="60" t="s">
        <v>89</v>
      </c>
      <c r="F46" s="28">
        <v>2.7777777777777957E-4</v>
      </c>
      <c r="G46" s="33">
        <v>4.8726851851851856E-3</v>
      </c>
      <c r="H46" s="34">
        <v>2</v>
      </c>
      <c r="I46" s="8"/>
      <c r="J46" s="8"/>
      <c r="K46" s="8"/>
      <c r="L46" s="8"/>
      <c r="M46" s="8"/>
      <c r="N46" s="8"/>
    </row>
    <row r="47" spans="1:15" ht="15.75" customHeight="1" x14ac:dyDescent="0.25">
      <c r="A47" s="58">
        <v>6</v>
      </c>
      <c r="B47" s="10" t="s">
        <v>31</v>
      </c>
      <c r="C47" s="10" t="s">
        <v>32</v>
      </c>
      <c r="D47" s="10">
        <v>1998</v>
      </c>
      <c r="E47" s="60" t="s">
        <v>42</v>
      </c>
      <c r="F47" s="28">
        <v>3.3564814814814807E-4</v>
      </c>
      <c r="G47" s="33">
        <v>4.9421296296296288E-3</v>
      </c>
      <c r="H47" s="34">
        <v>3</v>
      </c>
      <c r="I47" s="8"/>
      <c r="J47" s="8"/>
      <c r="K47" s="8"/>
      <c r="L47" s="8"/>
      <c r="M47" s="8"/>
      <c r="N47" s="8"/>
    </row>
    <row r="48" spans="1:15" x14ac:dyDescent="0.25">
      <c r="A48" s="58">
        <v>10</v>
      </c>
      <c r="B48" s="10" t="s">
        <v>215</v>
      </c>
      <c r="C48" s="10" t="s">
        <v>216</v>
      </c>
      <c r="D48" s="10">
        <v>1963</v>
      </c>
      <c r="E48" s="60" t="s">
        <v>89</v>
      </c>
      <c r="F48" s="28">
        <v>5.4398148148147841E-4</v>
      </c>
      <c r="G48" s="33">
        <v>5.1504629629629635E-3</v>
      </c>
      <c r="H48" s="34">
        <v>4</v>
      </c>
      <c r="I48" s="8"/>
      <c r="J48" s="8"/>
      <c r="K48" s="8"/>
      <c r="L48" s="8"/>
      <c r="M48" s="8"/>
      <c r="N48" s="8"/>
    </row>
    <row r="49" spans="1:14" ht="15.75" customHeight="1" x14ac:dyDescent="0.25">
      <c r="A49" s="58">
        <v>5</v>
      </c>
      <c r="B49" s="10" t="s">
        <v>25</v>
      </c>
      <c r="C49" s="10" t="s">
        <v>28</v>
      </c>
      <c r="D49" s="10">
        <v>1961</v>
      </c>
      <c r="E49" s="60" t="s">
        <v>42</v>
      </c>
      <c r="F49" s="28">
        <v>2.7777777777777957E-4</v>
      </c>
      <c r="G49" s="33">
        <v>5.185185185185185E-3</v>
      </c>
      <c r="H49" s="34">
        <v>5</v>
      </c>
      <c r="I49" s="8"/>
      <c r="J49" s="8"/>
      <c r="K49" s="8"/>
      <c r="L49" s="8"/>
      <c r="M49" s="8"/>
      <c r="N49" s="8"/>
    </row>
    <row r="50" spans="1:14" ht="15.75" customHeight="1" x14ac:dyDescent="0.25">
      <c r="A50" s="58">
        <v>2</v>
      </c>
      <c r="B50" s="10" t="s">
        <v>64</v>
      </c>
      <c r="C50" s="10" t="s">
        <v>136</v>
      </c>
      <c r="D50" s="10">
        <v>1996</v>
      </c>
      <c r="E50" s="60" t="s">
        <v>73</v>
      </c>
      <c r="F50" s="28">
        <v>2.5462962962963243E-4</v>
      </c>
      <c r="G50" s="33">
        <v>5.185185185185185E-3</v>
      </c>
      <c r="H50" s="34">
        <v>6</v>
      </c>
      <c r="I50" s="8"/>
      <c r="J50" s="8"/>
      <c r="K50" s="8"/>
      <c r="L50" s="8"/>
      <c r="M50" s="8"/>
      <c r="N50" s="8"/>
    </row>
    <row r="51" spans="1:14" ht="15.75" customHeight="1" x14ac:dyDescent="0.25">
      <c r="A51" s="58">
        <v>13</v>
      </c>
      <c r="B51" s="10" t="s">
        <v>226</v>
      </c>
      <c r="C51" s="10" t="s">
        <v>227</v>
      </c>
      <c r="D51" s="10">
        <v>1996</v>
      </c>
      <c r="E51" s="60" t="s">
        <v>89</v>
      </c>
      <c r="F51" s="28">
        <v>5.6712962962963943E-4</v>
      </c>
      <c r="G51" s="33">
        <v>5.208333333333333E-3</v>
      </c>
      <c r="H51" s="34">
        <v>7</v>
      </c>
      <c r="I51" s="8"/>
      <c r="J51" s="8"/>
      <c r="K51" s="8"/>
      <c r="L51" s="8"/>
      <c r="M51" s="8"/>
      <c r="N51" s="8"/>
    </row>
    <row r="52" spans="1:14" ht="15.75" customHeight="1" x14ac:dyDescent="0.25">
      <c r="A52" s="58">
        <v>12</v>
      </c>
      <c r="B52" s="10" t="s">
        <v>90</v>
      </c>
      <c r="C52" s="10" t="s">
        <v>107</v>
      </c>
      <c r="D52" s="10">
        <v>1997</v>
      </c>
      <c r="E52" s="60" t="s">
        <v>42</v>
      </c>
      <c r="F52" s="28">
        <v>5.6712962962963249E-4</v>
      </c>
      <c r="G52" s="33">
        <v>5.5439814814814822E-3</v>
      </c>
      <c r="H52" s="34">
        <v>8</v>
      </c>
      <c r="I52" s="8"/>
      <c r="J52" s="8"/>
      <c r="K52" s="8"/>
      <c r="L52" s="8"/>
      <c r="M52" s="8"/>
      <c r="N52" s="8"/>
    </row>
    <row r="53" spans="1:14" ht="15.75" customHeight="1" x14ac:dyDescent="0.25">
      <c r="A53" s="58">
        <v>8</v>
      </c>
      <c r="B53" s="10" t="s">
        <v>43</v>
      </c>
      <c r="C53" s="10" t="s">
        <v>85</v>
      </c>
      <c r="D53" s="10">
        <v>1966</v>
      </c>
      <c r="E53" s="60" t="s">
        <v>50</v>
      </c>
      <c r="F53" s="28">
        <v>5.2083333333333127E-4</v>
      </c>
      <c r="G53" s="33">
        <v>5.6712962962962958E-3</v>
      </c>
      <c r="H53" s="34">
        <v>9</v>
      </c>
      <c r="I53" s="8"/>
      <c r="J53" s="8"/>
      <c r="K53" s="8"/>
      <c r="L53" s="8"/>
      <c r="M53" s="8"/>
      <c r="N53" s="8"/>
    </row>
    <row r="54" spans="1:14" x14ac:dyDescent="0.25">
      <c r="A54" s="58">
        <v>3</v>
      </c>
      <c r="B54" s="10" t="s">
        <v>51</v>
      </c>
      <c r="C54" s="10" t="s">
        <v>52</v>
      </c>
      <c r="D54" s="10">
        <v>1991</v>
      </c>
      <c r="E54" s="60" t="s">
        <v>53</v>
      </c>
      <c r="F54" s="28">
        <v>2.6620370370370253E-4</v>
      </c>
      <c r="G54" s="33">
        <v>6.1111111111111114E-3</v>
      </c>
      <c r="H54" s="34">
        <v>10</v>
      </c>
      <c r="I54" s="8"/>
      <c r="J54" s="8"/>
      <c r="K54" s="8"/>
      <c r="L54" s="8"/>
      <c r="M54" s="8"/>
      <c r="N54" s="8"/>
    </row>
    <row r="55" spans="1:14" x14ac:dyDescent="0.25">
      <c r="A55" s="58">
        <v>7</v>
      </c>
      <c r="B55" s="10" t="s">
        <v>77</v>
      </c>
      <c r="C55" s="10" t="s">
        <v>106</v>
      </c>
      <c r="D55" s="10">
        <v>1996</v>
      </c>
      <c r="E55" s="10" t="s">
        <v>89</v>
      </c>
      <c r="F55" s="28">
        <v>3.9351851851851809E-4</v>
      </c>
      <c r="G55" s="84" t="s">
        <v>249</v>
      </c>
      <c r="H55" s="74"/>
      <c r="I55" s="8"/>
      <c r="J55" s="8"/>
      <c r="K55" s="8"/>
      <c r="L55" s="8"/>
      <c r="M55" s="8"/>
      <c r="N55" s="8"/>
    </row>
    <row r="56" spans="1:14" x14ac:dyDescent="0.25">
      <c r="A56" s="58">
        <v>9</v>
      </c>
      <c r="B56" s="6" t="s">
        <v>62</v>
      </c>
      <c r="C56" s="6" t="s">
        <v>97</v>
      </c>
      <c r="D56" s="6">
        <v>1968</v>
      </c>
      <c r="E56" s="6" t="s">
        <v>47</v>
      </c>
      <c r="F56" s="28">
        <v>5.4398148148147797E-4</v>
      </c>
      <c r="G56" s="84" t="s">
        <v>250</v>
      </c>
      <c r="H56" s="81"/>
      <c r="I56" s="8"/>
      <c r="J56" s="8"/>
      <c r="K56" s="8"/>
      <c r="L56" s="8"/>
      <c r="M56" s="8"/>
      <c r="N56" s="8"/>
    </row>
    <row r="57" spans="1:14" ht="15.75" thickBot="1" x14ac:dyDescent="0.3">
      <c r="A57" s="80">
        <v>11</v>
      </c>
      <c r="B57" s="13" t="s">
        <v>105</v>
      </c>
      <c r="C57" s="13" t="s">
        <v>231</v>
      </c>
      <c r="D57" s="13">
        <v>1996</v>
      </c>
      <c r="E57" s="13" t="s">
        <v>66</v>
      </c>
      <c r="F57" s="29">
        <v>5.6712962962962555E-4</v>
      </c>
      <c r="G57" s="85" t="s">
        <v>251</v>
      </c>
      <c r="H57" s="76"/>
      <c r="I57" s="8"/>
      <c r="J57" s="8"/>
      <c r="K57" s="8"/>
      <c r="L57" s="8"/>
      <c r="M57" s="8"/>
      <c r="N57" s="8"/>
    </row>
    <row r="58" spans="1:14" x14ac:dyDescent="0.25">
      <c r="A58" s="9" t="s">
        <v>244</v>
      </c>
      <c r="B58" s="8" t="s">
        <v>244</v>
      </c>
      <c r="C58" s="8" t="s">
        <v>244</v>
      </c>
      <c r="D58" s="8" t="s">
        <v>244</v>
      </c>
      <c r="E58" s="8" t="s">
        <v>244</v>
      </c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9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5"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9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9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5">
      <c r="A63" s="9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5">
      <c r="A64" s="9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5">
      <c r="A65" s="9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9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9"/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25">
      <c r="A68" s="9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25">
      <c r="A69" s="9"/>
      <c r="F69" s="8"/>
      <c r="G69" s="8"/>
      <c r="H69" s="8"/>
      <c r="I69" s="8"/>
      <c r="J69" s="8"/>
      <c r="K69" s="8"/>
      <c r="L69" s="8"/>
      <c r="M69" s="8"/>
      <c r="N69" s="8"/>
    </row>
    <row r="70" spans="1:14" x14ac:dyDescent="0.25">
      <c r="A70" s="9"/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25">
      <c r="A71" s="9"/>
      <c r="F71" s="8"/>
      <c r="G71" s="8"/>
      <c r="H71" s="8"/>
      <c r="I71" s="8"/>
      <c r="J71" s="8"/>
      <c r="K71" s="8"/>
      <c r="L71" s="8"/>
      <c r="M71" s="8"/>
      <c r="N71" s="8"/>
    </row>
    <row r="72" spans="1:14" x14ac:dyDescent="0.25">
      <c r="A72" s="9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5">
      <c r="A73" s="9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25">
      <c r="A74" s="9"/>
      <c r="F74" s="8"/>
      <c r="G74" s="8"/>
      <c r="H74" s="8"/>
      <c r="I74" s="8"/>
      <c r="J74" s="8"/>
      <c r="K74" s="8"/>
      <c r="L74" s="8"/>
      <c r="M74" s="8"/>
      <c r="N74" s="8"/>
    </row>
    <row r="75" spans="1:14" x14ac:dyDescent="0.25">
      <c r="A75" s="9"/>
      <c r="F75" s="8"/>
      <c r="G75" s="8"/>
      <c r="H75" s="8"/>
      <c r="I75" s="8"/>
      <c r="J75" s="8"/>
      <c r="K75" s="8"/>
      <c r="L75" s="8"/>
      <c r="M75" s="8"/>
      <c r="N75" s="8"/>
    </row>
    <row r="76" spans="1:14" x14ac:dyDescent="0.25">
      <c r="A76" s="9"/>
      <c r="F76" s="8"/>
      <c r="G76" s="8"/>
      <c r="H76" s="8"/>
      <c r="I76" s="8"/>
      <c r="J76" s="8"/>
      <c r="K76" s="8"/>
      <c r="L76" s="8"/>
      <c r="M76" s="8"/>
      <c r="N76" s="8"/>
    </row>
    <row r="77" spans="1:14" x14ac:dyDescent="0.25">
      <c r="A77" s="9"/>
      <c r="F77" s="8"/>
      <c r="G77" s="8"/>
      <c r="H77" s="8"/>
      <c r="I77" s="8"/>
      <c r="J77" s="8"/>
      <c r="K77" s="8"/>
      <c r="L77" s="8"/>
      <c r="M77" s="8"/>
      <c r="N77" s="8"/>
    </row>
    <row r="78" spans="1:14" x14ac:dyDescent="0.25">
      <c r="A78" s="9"/>
      <c r="F78" s="8"/>
      <c r="G78" s="8"/>
      <c r="H78" s="8"/>
      <c r="I78" s="8"/>
      <c r="J78" s="8"/>
      <c r="K78" s="8"/>
      <c r="L78" s="8"/>
      <c r="M78" s="8"/>
      <c r="N78" s="8"/>
    </row>
    <row r="79" spans="1:14" x14ac:dyDescent="0.25">
      <c r="A79" s="9"/>
      <c r="F79" s="8"/>
      <c r="G79" s="8"/>
      <c r="H79" s="8"/>
      <c r="I79" s="8"/>
      <c r="J79" s="8"/>
      <c r="K79" s="8"/>
      <c r="L79" s="8"/>
      <c r="M79" s="8"/>
      <c r="N79" s="8"/>
    </row>
    <row r="80" spans="1:14" x14ac:dyDescent="0.25">
      <c r="A80" s="9"/>
      <c r="F80" s="8"/>
      <c r="G80" s="8"/>
      <c r="H80" s="8"/>
      <c r="I80" s="8"/>
      <c r="J80" s="8"/>
      <c r="K80" s="8"/>
      <c r="L80" s="8"/>
      <c r="M80" s="8"/>
      <c r="N80" s="8"/>
    </row>
    <row r="81" spans="1:14" x14ac:dyDescent="0.25">
      <c r="A81" s="9"/>
      <c r="F81" s="8"/>
      <c r="G81" s="8"/>
      <c r="H81" s="8"/>
      <c r="I81" s="8"/>
      <c r="J81" s="8"/>
      <c r="K81" s="8"/>
      <c r="L81" s="8"/>
      <c r="M81" s="8"/>
      <c r="N81" s="8"/>
    </row>
    <row r="82" spans="1:14" x14ac:dyDescent="0.25">
      <c r="A82" s="9"/>
      <c r="F82" s="8"/>
      <c r="G82" s="8"/>
      <c r="H82" s="8"/>
      <c r="I82" s="8"/>
      <c r="J82" s="8"/>
      <c r="K82" s="8"/>
      <c r="L82" s="8"/>
      <c r="M82" s="8"/>
      <c r="N82" s="8"/>
    </row>
    <row r="83" spans="1:14" x14ac:dyDescent="0.25">
      <c r="A83" s="9"/>
      <c r="F83" s="8"/>
      <c r="G83" s="8"/>
      <c r="H83" s="8"/>
      <c r="I83" s="8"/>
      <c r="J83" s="8"/>
      <c r="K83" s="8"/>
      <c r="L83" s="8"/>
      <c r="M83" s="8"/>
      <c r="N83" s="8"/>
    </row>
    <row r="84" spans="1:14" x14ac:dyDescent="0.25">
      <c r="A84" s="9"/>
      <c r="F84" s="8"/>
      <c r="G84" s="8"/>
      <c r="H84" s="8"/>
      <c r="I84" s="8"/>
      <c r="J84" s="8"/>
      <c r="K84" s="8"/>
      <c r="L84" s="8"/>
      <c r="M84" s="8"/>
      <c r="N84" s="8"/>
    </row>
    <row r="85" spans="1:14" x14ac:dyDescent="0.25">
      <c r="A85" s="9"/>
      <c r="F85" s="8"/>
      <c r="G85" s="8"/>
      <c r="H85" s="8"/>
      <c r="I85" s="8"/>
      <c r="J85" s="8"/>
      <c r="K85" s="8"/>
      <c r="L85" s="8"/>
      <c r="M85" s="8"/>
      <c r="N85" s="8"/>
    </row>
    <row r="86" spans="1:14" x14ac:dyDescent="0.25">
      <c r="A86" s="9"/>
      <c r="F86" s="8"/>
      <c r="G86" s="8"/>
      <c r="H86" s="8"/>
      <c r="I86" s="8"/>
      <c r="J86" s="8"/>
      <c r="K86" s="8"/>
      <c r="L86" s="8"/>
      <c r="M86" s="8"/>
      <c r="N86" s="8"/>
    </row>
    <row r="87" spans="1:14" x14ac:dyDescent="0.25">
      <c r="A87" s="9"/>
      <c r="F87" s="8"/>
      <c r="G87" s="8"/>
      <c r="H87" s="8"/>
      <c r="I87" s="8"/>
      <c r="J87" s="8"/>
      <c r="K87" s="8"/>
      <c r="L87" s="8"/>
      <c r="M87" s="8"/>
      <c r="N87" s="8"/>
    </row>
    <row r="88" spans="1:14" x14ac:dyDescent="0.25">
      <c r="A88" s="9"/>
      <c r="F88" s="8"/>
      <c r="G88" s="8"/>
      <c r="H88" s="8"/>
      <c r="I88" s="8"/>
      <c r="J88" s="8"/>
      <c r="K88" s="8"/>
      <c r="L88" s="8"/>
      <c r="M88" s="8"/>
      <c r="N88" s="8"/>
    </row>
    <row r="89" spans="1:14" x14ac:dyDescent="0.25">
      <c r="A89" s="9"/>
      <c r="F89" s="8"/>
      <c r="G89" s="8"/>
      <c r="H89" s="8"/>
      <c r="I89" s="8"/>
      <c r="J89" s="8"/>
      <c r="K89" s="8"/>
      <c r="L89" s="8"/>
      <c r="M89" s="8"/>
      <c r="N89" s="8"/>
    </row>
    <row r="90" spans="1:14" x14ac:dyDescent="0.25">
      <c r="A90" s="9"/>
      <c r="F90" s="8"/>
      <c r="G90" s="8"/>
      <c r="H90" s="8"/>
      <c r="I90" s="8"/>
      <c r="J90" s="8"/>
      <c r="K90" s="8"/>
      <c r="L90" s="8"/>
      <c r="M90" s="8"/>
      <c r="N90" s="8"/>
    </row>
    <row r="91" spans="1:14" x14ac:dyDescent="0.25">
      <c r="A91" s="9"/>
      <c r="F91" s="8"/>
      <c r="G91" s="8"/>
      <c r="H91" s="8"/>
      <c r="I91" s="8"/>
      <c r="J91" s="8"/>
      <c r="K91" s="8"/>
      <c r="L91" s="8"/>
      <c r="M91" s="8"/>
      <c r="N91" s="8"/>
    </row>
    <row r="92" spans="1:14" x14ac:dyDescent="0.25">
      <c r="A92" s="9"/>
      <c r="F92" s="8"/>
      <c r="G92" s="8"/>
      <c r="H92" s="8"/>
      <c r="I92" s="8"/>
      <c r="J92" s="8"/>
      <c r="K92" s="8"/>
      <c r="L92" s="8"/>
      <c r="M92" s="8"/>
      <c r="N92" s="8"/>
    </row>
    <row r="93" spans="1:14" x14ac:dyDescent="0.25">
      <c r="A93" s="9"/>
      <c r="F93" s="8"/>
      <c r="G93" s="8"/>
      <c r="H93" s="8"/>
      <c r="I93" s="8"/>
      <c r="J93" s="8"/>
      <c r="K93" s="8"/>
      <c r="L93" s="8"/>
      <c r="M93" s="8"/>
      <c r="N93" s="8"/>
    </row>
    <row r="94" spans="1:14" x14ac:dyDescent="0.25">
      <c r="A94" s="9"/>
      <c r="F94" s="8"/>
      <c r="G94" s="8"/>
      <c r="H94" s="8"/>
      <c r="I94" s="8"/>
      <c r="J94" s="8"/>
      <c r="K94" s="8"/>
      <c r="L94" s="8"/>
      <c r="M94" s="8"/>
      <c r="N94" s="8"/>
    </row>
    <row r="95" spans="1:14" x14ac:dyDescent="0.25">
      <c r="A95" s="9"/>
      <c r="F95" s="8"/>
      <c r="G95" s="8"/>
      <c r="H95" s="8"/>
      <c r="I95" s="8"/>
      <c r="J95" s="8"/>
      <c r="K95" s="8"/>
      <c r="L95" s="8"/>
      <c r="M95" s="8"/>
      <c r="N95" s="8"/>
    </row>
    <row r="96" spans="1:14" x14ac:dyDescent="0.25">
      <c r="A96" s="9"/>
      <c r="F96" s="8"/>
      <c r="G96" s="8"/>
      <c r="H96" s="8"/>
      <c r="I96" s="8"/>
      <c r="J96" s="8"/>
      <c r="K96" s="8"/>
      <c r="L96" s="8"/>
      <c r="M96" s="8"/>
      <c r="N96" s="8"/>
    </row>
    <row r="97" spans="1:14" x14ac:dyDescent="0.25">
      <c r="A97" s="9"/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25">
      <c r="A98" s="9"/>
      <c r="F98" s="8"/>
      <c r="G98" s="8"/>
      <c r="H98" s="8"/>
      <c r="I98" s="8"/>
      <c r="J98" s="8"/>
      <c r="K98" s="8"/>
      <c r="L98" s="8"/>
      <c r="M98" s="8"/>
      <c r="N98" s="8"/>
    </row>
    <row r="99" spans="1:14" x14ac:dyDescent="0.25">
      <c r="A99" s="9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25">
      <c r="A100" s="9"/>
      <c r="F100" s="8"/>
      <c r="G100" s="8"/>
      <c r="H100" s="8"/>
      <c r="I100" s="8"/>
      <c r="J100" s="8"/>
      <c r="K100" s="8"/>
      <c r="L100" s="8"/>
      <c r="M100" s="8"/>
      <c r="N100" s="8"/>
    </row>
    <row r="101" spans="1:14" x14ac:dyDescent="0.25">
      <c r="A101" s="9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25">
      <c r="A102" s="9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25">
      <c r="A103" s="9"/>
      <c r="F103" s="8"/>
      <c r="G103" s="8"/>
      <c r="H103" s="8"/>
      <c r="I103" s="8"/>
      <c r="J103" s="8"/>
      <c r="K103" s="8"/>
      <c r="L103" s="8"/>
      <c r="M103" s="8"/>
      <c r="N103" s="8"/>
    </row>
  </sheetData>
  <sheetProtection formatCells="0" formatColumns="0" formatRows="0" insertColumns="0" insertRows="0" insertHyperlinks="0" deleteColumns="0" deleteRows="0" sort="0" autoFilter="0" pivotTables="0"/>
  <sortState ref="A45:H57">
    <sortCondition ref="H45:H57"/>
  </sortState>
  <dataConsolidate/>
  <mergeCells count="2">
    <mergeCell ref="A1:N1"/>
    <mergeCell ref="A43:K43"/>
  </mergeCells>
  <pageMargins left="0.7" right="0.7" top="0.78740157499999996" bottom="0.78740157499999996" header="0.3" footer="0.3"/>
  <pageSetup orientation="landscape" r:id="rId1"/>
  <drawing r:id="rId2"/>
  <webPublishItems count="1">
    <webPublishItem id="8612" divId="nad15ci" sourceType="range" sourceRef="A1:O41" destinationFile="C:\Users\Darca\Desktop\Turisticky zavod\Supersprint\Excel2007_internet\html\nad15ci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R102"/>
  <sheetViews>
    <sheetView workbookViewId="0">
      <selection activeCell="N53" sqref="N53"/>
    </sheetView>
  </sheetViews>
  <sheetFormatPr defaultRowHeight="15" x14ac:dyDescent="0.25"/>
  <cols>
    <col min="1" max="1" width="5.7109375" style="8" bestFit="1" customWidth="1"/>
    <col min="2" max="2" width="15.28515625" style="8" customWidth="1"/>
    <col min="3" max="3" width="14.42578125" style="8" customWidth="1"/>
    <col min="4" max="4" width="6.85546875" style="8" bestFit="1" customWidth="1"/>
    <col min="5" max="5" width="20" style="8" bestFit="1" customWidth="1"/>
    <col min="6" max="6" width="9" style="18" bestFit="1" customWidth="1"/>
    <col min="7" max="7" width="9.5703125" style="18" customWidth="1"/>
    <col min="8" max="8" width="8.85546875" style="19" bestFit="1" customWidth="1"/>
    <col min="9" max="9" width="4.5703125" style="17" bestFit="1" customWidth="1"/>
    <col min="10" max="10" width="4.7109375" style="17" bestFit="1" customWidth="1"/>
    <col min="11" max="11" width="4.85546875" style="17" bestFit="1" customWidth="1"/>
    <col min="12" max="12" width="11.85546875" style="19" bestFit="1" customWidth="1"/>
    <col min="13" max="13" width="8" style="19" bestFit="1" customWidth="1"/>
    <col min="14" max="14" width="9.140625" style="20"/>
    <col min="15" max="17" width="9.140625" style="8"/>
    <col min="18" max="18" width="16.85546875" style="8" bestFit="1" customWidth="1"/>
    <col min="19" max="16384" width="9.140625" style="8"/>
  </cols>
  <sheetData>
    <row r="1" spans="1:18" ht="23.25" x14ac:dyDescent="0.35">
      <c r="A1" s="92" t="s">
        <v>16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8" ht="15.75" thickBot="1" x14ac:dyDescent="0.3"/>
    <row r="3" spans="1:18" ht="30.75" thickBot="1" x14ac:dyDescent="0.3">
      <c r="A3" s="1" t="s">
        <v>14</v>
      </c>
      <c r="B3" s="2" t="s">
        <v>0</v>
      </c>
      <c r="C3" s="2" t="s">
        <v>1</v>
      </c>
      <c r="D3" s="2" t="s">
        <v>2</v>
      </c>
      <c r="E3" s="2" t="s">
        <v>3</v>
      </c>
      <c r="F3" s="4" t="s">
        <v>4</v>
      </c>
      <c r="G3" s="4" t="s">
        <v>5</v>
      </c>
      <c r="H3" s="7" t="s">
        <v>6</v>
      </c>
      <c r="I3" s="3" t="s">
        <v>7</v>
      </c>
      <c r="J3" s="3" t="s">
        <v>8</v>
      </c>
      <c r="K3" s="3" t="s">
        <v>9</v>
      </c>
      <c r="L3" s="7" t="s">
        <v>10</v>
      </c>
      <c r="M3" s="7" t="s">
        <v>11</v>
      </c>
      <c r="N3" s="41" t="s">
        <v>12</v>
      </c>
      <c r="O3" s="44" t="s">
        <v>243</v>
      </c>
      <c r="R3" s="14" t="s">
        <v>13</v>
      </c>
    </row>
    <row r="4" spans="1:18" x14ac:dyDescent="0.25">
      <c r="A4" s="36">
        <v>228</v>
      </c>
      <c r="B4" s="37" t="s">
        <v>225</v>
      </c>
      <c r="C4" s="37" t="s">
        <v>221</v>
      </c>
      <c r="D4" s="37">
        <v>1997</v>
      </c>
      <c r="E4" s="40" t="s">
        <v>100</v>
      </c>
      <c r="F4" s="38">
        <v>8.4722222222222213E-2</v>
      </c>
      <c r="G4" s="38">
        <v>8.6354166666666662E-2</v>
      </c>
      <c r="H4" s="25">
        <f t="shared" ref="H4:H35" si="0">IF(G4&lt;&gt;"",G4-F4,"")</f>
        <v>1.6319444444444497E-3</v>
      </c>
      <c r="I4" s="39">
        <v>2</v>
      </c>
      <c r="J4" s="39">
        <v>0</v>
      </c>
      <c r="K4" s="39">
        <v>0</v>
      </c>
      <c r="L4" s="30">
        <f t="shared" ref="L4:L35" si="1">IF(K4&lt;&gt;"",(I4+J4+K4)*$R$4,"")</f>
        <v>3.4722222222222224E-4</v>
      </c>
      <c r="M4" s="31">
        <f t="shared" ref="M4:M35" si="2">IF(L4&lt;&gt;"",L4+H4,"")</f>
        <v>1.979166666666672E-3</v>
      </c>
      <c r="N4" s="42">
        <f>IF(M4&lt;&gt;"",1,"")</f>
        <v>1</v>
      </c>
      <c r="O4" s="45">
        <f>M4-$M$4</f>
        <v>0</v>
      </c>
      <c r="P4" s="9"/>
      <c r="R4" s="15">
        <v>1.7361111111111112E-4</v>
      </c>
    </row>
    <row r="5" spans="1:18" x14ac:dyDescent="0.25">
      <c r="A5" s="11">
        <v>222</v>
      </c>
      <c r="B5" s="6" t="s">
        <v>113</v>
      </c>
      <c r="C5" s="6" t="s">
        <v>114</v>
      </c>
      <c r="D5" s="6">
        <v>1999</v>
      </c>
      <c r="E5" s="6" t="s">
        <v>66</v>
      </c>
      <c r="F5" s="26">
        <v>5.347222222222222E-2</v>
      </c>
      <c r="G5" s="26">
        <v>5.5625000000000001E-2</v>
      </c>
      <c r="H5" s="27">
        <f t="shared" si="0"/>
        <v>2.1527777777777812E-3</v>
      </c>
      <c r="I5" s="22">
        <v>0</v>
      </c>
      <c r="J5" s="22">
        <v>0</v>
      </c>
      <c r="K5" s="22">
        <v>0</v>
      </c>
      <c r="L5" s="32">
        <f t="shared" si="1"/>
        <v>0</v>
      </c>
      <c r="M5" s="33">
        <f t="shared" si="2"/>
        <v>2.1527777777777812E-3</v>
      </c>
      <c r="N5" s="43">
        <f t="shared" ref="N5:N37" si="3">IF(M5&lt;&gt;"",N4+1,"")</f>
        <v>2</v>
      </c>
      <c r="O5" s="45">
        <f t="shared" ref="O5:O36" si="4">M5-$M$4</f>
        <v>1.7361111111110919E-4</v>
      </c>
      <c r="R5" s="16"/>
    </row>
    <row r="6" spans="1:18" x14ac:dyDescent="0.25">
      <c r="A6" s="11">
        <v>214</v>
      </c>
      <c r="B6" s="6" t="s">
        <v>125</v>
      </c>
      <c r="C6" s="6" t="s">
        <v>126</v>
      </c>
      <c r="D6" s="6">
        <v>2001</v>
      </c>
      <c r="E6" s="6" t="s">
        <v>42</v>
      </c>
      <c r="F6" s="26">
        <v>3.6111111111111115E-2</v>
      </c>
      <c r="G6" s="26">
        <v>3.8136574074074073E-2</v>
      </c>
      <c r="H6" s="27">
        <f t="shared" si="0"/>
        <v>2.0254629629629581E-3</v>
      </c>
      <c r="I6" s="22">
        <v>1</v>
      </c>
      <c r="J6" s="22">
        <v>0</v>
      </c>
      <c r="K6" s="22">
        <v>0</v>
      </c>
      <c r="L6" s="32">
        <f t="shared" si="1"/>
        <v>1.7361111111111112E-4</v>
      </c>
      <c r="M6" s="27">
        <f t="shared" si="2"/>
        <v>2.199074074074069E-3</v>
      </c>
      <c r="N6" s="43">
        <f t="shared" si="3"/>
        <v>3</v>
      </c>
      <c r="O6" s="45">
        <f t="shared" si="4"/>
        <v>2.1990740740739697E-4</v>
      </c>
      <c r="R6" s="14"/>
    </row>
    <row r="7" spans="1:18" x14ac:dyDescent="0.25">
      <c r="A7" s="12">
        <v>230</v>
      </c>
      <c r="B7" s="10" t="s">
        <v>219</v>
      </c>
      <c r="C7" s="10" t="s">
        <v>220</v>
      </c>
      <c r="D7" s="10">
        <v>1994</v>
      </c>
      <c r="E7" s="10" t="s">
        <v>50</v>
      </c>
      <c r="F7" s="28">
        <v>8.819444444444445E-2</v>
      </c>
      <c r="G7" s="28">
        <v>9.0057870370370371E-2</v>
      </c>
      <c r="H7" s="27">
        <f t="shared" si="0"/>
        <v>1.8634259259259212E-3</v>
      </c>
      <c r="I7" s="23">
        <v>2</v>
      </c>
      <c r="J7" s="23">
        <v>0</v>
      </c>
      <c r="K7" s="23">
        <v>0</v>
      </c>
      <c r="L7" s="32">
        <f t="shared" si="1"/>
        <v>3.4722222222222224E-4</v>
      </c>
      <c r="M7" s="27">
        <f t="shared" si="2"/>
        <v>2.2106481481481434E-3</v>
      </c>
      <c r="N7" s="43">
        <f t="shared" si="3"/>
        <v>4</v>
      </c>
      <c r="O7" s="45">
        <f t="shared" si="4"/>
        <v>2.3148148148147141E-4</v>
      </c>
      <c r="R7" s="16"/>
    </row>
    <row r="8" spans="1:18" x14ac:dyDescent="0.25">
      <c r="A8" s="11">
        <v>208</v>
      </c>
      <c r="B8" s="6" t="s">
        <v>54</v>
      </c>
      <c r="C8" s="6" t="s">
        <v>55</v>
      </c>
      <c r="D8" s="6">
        <v>1978</v>
      </c>
      <c r="E8" s="6" t="s">
        <v>50</v>
      </c>
      <c r="F8" s="26">
        <v>1.5972222222222224E-2</v>
      </c>
      <c r="G8" s="26">
        <v>1.8020833333333333E-2</v>
      </c>
      <c r="H8" s="27">
        <f t="shared" si="0"/>
        <v>2.0486111111111087E-3</v>
      </c>
      <c r="I8" s="22">
        <v>1</v>
      </c>
      <c r="J8" s="22">
        <v>0</v>
      </c>
      <c r="K8" s="22">
        <v>0</v>
      </c>
      <c r="L8" s="32">
        <f t="shared" si="1"/>
        <v>1.7361111111111112E-4</v>
      </c>
      <c r="M8" s="27">
        <f t="shared" si="2"/>
        <v>2.2222222222222196E-3</v>
      </c>
      <c r="N8" s="43">
        <f t="shared" si="3"/>
        <v>5</v>
      </c>
      <c r="O8" s="45">
        <f t="shared" si="4"/>
        <v>2.4305555555554758E-4</v>
      </c>
    </row>
    <row r="9" spans="1:18" x14ac:dyDescent="0.25">
      <c r="A9" s="11">
        <v>220</v>
      </c>
      <c r="B9" s="6" t="s">
        <v>129</v>
      </c>
      <c r="C9" s="6" t="s">
        <v>130</v>
      </c>
      <c r="D9" s="6">
        <v>1991</v>
      </c>
      <c r="E9" s="6" t="s">
        <v>73</v>
      </c>
      <c r="F9" s="26">
        <v>4.3750000000000004E-2</v>
      </c>
      <c r="G9" s="26">
        <v>4.5636574074074072E-2</v>
      </c>
      <c r="H9" s="27">
        <f t="shared" si="0"/>
        <v>1.8865740740740683E-3</v>
      </c>
      <c r="I9" s="22">
        <v>2</v>
      </c>
      <c r="J9" s="22">
        <v>0</v>
      </c>
      <c r="K9" s="22">
        <v>0</v>
      </c>
      <c r="L9" s="32">
        <f t="shared" si="1"/>
        <v>3.4722222222222224E-4</v>
      </c>
      <c r="M9" s="27">
        <f t="shared" si="2"/>
        <v>2.2337962962962906E-3</v>
      </c>
      <c r="N9" s="43">
        <f t="shared" si="3"/>
        <v>6</v>
      </c>
      <c r="O9" s="45">
        <f t="shared" si="4"/>
        <v>2.5462962962961855E-4</v>
      </c>
    </row>
    <row r="10" spans="1:18" x14ac:dyDescent="0.25">
      <c r="A10" s="11">
        <v>201</v>
      </c>
      <c r="B10" s="6" t="s">
        <v>21</v>
      </c>
      <c r="C10" s="6" t="s">
        <v>22</v>
      </c>
      <c r="D10" s="6">
        <v>1998</v>
      </c>
      <c r="E10" s="6" t="s">
        <v>42</v>
      </c>
      <c r="F10" s="26">
        <v>2.0833333333333333E-3</v>
      </c>
      <c r="G10" s="26">
        <v>4.1435185185185186E-3</v>
      </c>
      <c r="H10" s="27">
        <f t="shared" si="0"/>
        <v>2.0601851851851853E-3</v>
      </c>
      <c r="I10" s="22">
        <v>1</v>
      </c>
      <c r="J10" s="22">
        <v>0</v>
      </c>
      <c r="K10" s="22">
        <v>0</v>
      </c>
      <c r="L10" s="32">
        <f t="shared" si="1"/>
        <v>1.7361111111111112E-4</v>
      </c>
      <c r="M10" s="27">
        <f t="shared" si="2"/>
        <v>2.2337962962962962E-3</v>
      </c>
      <c r="N10" s="43">
        <f t="shared" si="3"/>
        <v>7</v>
      </c>
      <c r="O10" s="45">
        <f t="shared" si="4"/>
        <v>2.5462962962962419E-4</v>
      </c>
    </row>
    <row r="11" spans="1:18" x14ac:dyDescent="0.25">
      <c r="A11" s="11">
        <v>212</v>
      </c>
      <c r="B11" s="6" t="s">
        <v>94</v>
      </c>
      <c r="C11" s="6" t="s">
        <v>95</v>
      </c>
      <c r="D11" s="6">
        <v>2000</v>
      </c>
      <c r="E11" s="6" t="s">
        <v>96</v>
      </c>
      <c r="F11" s="26">
        <v>3.4027777777777775E-2</v>
      </c>
      <c r="G11" s="26">
        <v>3.6099537037037034E-2</v>
      </c>
      <c r="H11" s="27">
        <f t="shared" si="0"/>
        <v>2.0717592592592593E-3</v>
      </c>
      <c r="I11" s="22">
        <v>1</v>
      </c>
      <c r="J11" s="22">
        <v>0</v>
      </c>
      <c r="K11" s="22">
        <v>0</v>
      </c>
      <c r="L11" s="32">
        <f t="shared" si="1"/>
        <v>1.7361111111111112E-4</v>
      </c>
      <c r="M11" s="27">
        <f t="shared" si="2"/>
        <v>2.2453703703703702E-3</v>
      </c>
      <c r="N11" s="43">
        <f t="shared" si="3"/>
        <v>8</v>
      </c>
      <c r="O11" s="45">
        <f t="shared" si="4"/>
        <v>2.6620370370369819E-4</v>
      </c>
    </row>
    <row r="12" spans="1:18" x14ac:dyDescent="0.25">
      <c r="A12" s="11">
        <v>221</v>
      </c>
      <c r="B12" s="6" t="s">
        <v>117</v>
      </c>
      <c r="C12" s="6" t="s">
        <v>118</v>
      </c>
      <c r="D12" s="6">
        <v>1985</v>
      </c>
      <c r="E12" s="6" t="s">
        <v>66</v>
      </c>
      <c r="F12" s="26">
        <v>5.2777777777777778E-2</v>
      </c>
      <c r="G12" s="26">
        <v>5.486111111111111E-2</v>
      </c>
      <c r="H12" s="27">
        <f t="shared" si="0"/>
        <v>2.0833333333333329E-3</v>
      </c>
      <c r="I12" s="22">
        <v>1</v>
      </c>
      <c r="J12" s="22">
        <v>0</v>
      </c>
      <c r="K12" s="22">
        <v>0</v>
      </c>
      <c r="L12" s="32">
        <f t="shared" si="1"/>
        <v>1.7361111111111112E-4</v>
      </c>
      <c r="M12" s="27">
        <f t="shared" si="2"/>
        <v>2.2569444444444438E-3</v>
      </c>
      <c r="N12" s="43">
        <f t="shared" si="3"/>
        <v>9</v>
      </c>
      <c r="O12" s="45">
        <f t="shared" si="4"/>
        <v>2.7777777777777176E-4</v>
      </c>
    </row>
    <row r="13" spans="1:18" x14ac:dyDescent="0.25">
      <c r="A13" s="11">
        <v>223</v>
      </c>
      <c r="B13" s="6" t="s">
        <v>144</v>
      </c>
      <c r="C13" s="6" t="s">
        <v>145</v>
      </c>
      <c r="D13" s="6">
        <v>1998</v>
      </c>
      <c r="E13" s="6" t="s">
        <v>73</v>
      </c>
      <c r="F13" s="26">
        <v>5.6250000000000001E-2</v>
      </c>
      <c r="G13" s="26">
        <v>5.8020833333333334E-2</v>
      </c>
      <c r="H13" s="27">
        <f t="shared" si="0"/>
        <v>1.7708333333333326E-3</v>
      </c>
      <c r="I13" s="22">
        <v>2</v>
      </c>
      <c r="J13" s="22">
        <v>1</v>
      </c>
      <c r="K13" s="22">
        <v>0</v>
      </c>
      <c r="L13" s="32">
        <f t="shared" si="1"/>
        <v>5.2083333333333333E-4</v>
      </c>
      <c r="M13" s="27">
        <f t="shared" si="2"/>
        <v>2.2916666666666658E-3</v>
      </c>
      <c r="N13" s="43">
        <f t="shared" si="3"/>
        <v>10</v>
      </c>
      <c r="O13" s="45">
        <f t="shared" si="4"/>
        <v>3.1249999999999377E-4</v>
      </c>
    </row>
    <row r="14" spans="1:18" x14ac:dyDescent="0.25">
      <c r="A14" s="11">
        <v>216</v>
      </c>
      <c r="B14" s="6" t="s">
        <v>134</v>
      </c>
      <c r="C14" s="6" t="s">
        <v>135</v>
      </c>
      <c r="D14" s="6">
        <v>2001</v>
      </c>
      <c r="E14" s="6" t="s">
        <v>42</v>
      </c>
      <c r="F14" s="26">
        <v>3.9583333333333331E-2</v>
      </c>
      <c r="G14" s="26">
        <v>4.1539351851851855E-2</v>
      </c>
      <c r="H14" s="27">
        <f t="shared" si="0"/>
        <v>1.9560185185185236E-3</v>
      </c>
      <c r="I14" s="22">
        <v>2</v>
      </c>
      <c r="J14" s="22">
        <v>0</v>
      </c>
      <c r="K14" s="22">
        <v>0</v>
      </c>
      <c r="L14" s="32">
        <f t="shared" si="1"/>
        <v>3.4722222222222224E-4</v>
      </c>
      <c r="M14" s="27">
        <f t="shared" si="2"/>
        <v>2.3032407407407459E-3</v>
      </c>
      <c r="N14" s="43">
        <f t="shared" si="3"/>
        <v>11</v>
      </c>
      <c r="O14" s="45">
        <f t="shared" si="4"/>
        <v>3.2407407407407385E-4</v>
      </c>
    </row>
    <row r="15" spans="1:18" x14ac:dyDescent="0.25">
      <c r="A15" s="11">
        <v>225</v>
      </c>
      <c r="B15" s="6" t="s">
        <v>151</v>
      </c>
      <c r="C15" s="6" t="s">
        <v>152</v>
      </c>
      <c r="D15" s="6">
        <v>1987</v>
      </c>
      <c r="E15" s="6" t="s">
        <v>148</v>
      </c>
      <c r="F15" s="26">
        <v>6.7476851851851857E-2</v>
      </c>
      <c r="G15" s="26">
        <v>6.9363425925925926E-2</v>
      </c>
      <c r="H15" s="27">
        <f t="shared" si="0"/>
        <v>1.8865740740740683E-3</v>
      </c>
      <c r="I15" s="22">
        <v>3</v>
      </c>
      <c r="J15" s="22">
        <v>0</v>
      </c>
      <c r="K15" s="22">
        <v>0</v>
      </c>
      <c r="L15" s="32">
        <f t="shared" si="1"/>
        <v>5.2083333333333333E-4</v>
      </c>
      <c r="M15" s="27">
        <f t="shared" si="2"/>
        <v>2.4074074074074015E-3</v>
      </c>
      <c r="N15" s="43">
        <f t="shared" si="3"/>
        <v>12</v>
      </c>
      <c r="O15" s="45">
        <f t="shared" si="4"/>
        <v>4.2824074074072948E-4</v>
      </c>
    </row>
    <row r="16" spans="1:18" x14ac:dyDescent="0.25">
      <c r="A16" s="12">
        <v>233</v>
      </c>
      <c r="B16" s="10" t="s">
        <v>56</v>
      </c>
      <c r="C16" s="10" t="s">
        <v>234</v>
      </c>
      <c r="D16" s="10">
        <v>1969</v>
      </c>
      <c r="E16" s="10" t="s">
        <v>223</v>
      </c>
      <c r="F16" s="28">
        <v>0.10416666666666667</v>
      </c>
      <c r="G16" s="28">
        <v>0.10650462962962963</v>
      </c>
      <c r="H16" s="27">
        <f t="shared" si="0"/>
        <v>2.3379629629629584E-3</v>
      </c>
      <c r="I16" s="23">
        <v>1</v>
      </c>
      <c r="J16" s="23">
        <v>0</v>
      </c>
      <c r="K16" s="23">
        <v>0</v>
      </c>
      <c r="L16" s="32">
        <f t="shared" si="1"/>
        <v>1.7361111111111112E-4</v>
      </c>
      <c r="M16" s="27">
        <f t="shared" si="2"/>
        <v>2.5115740740740693E-3</v>
      </c>
      <c r="N16" s="43">
        <f t="shared" si="3"/>
        <v>13</v>
      </c>
      <c r="O16" s="45">
        <f t="shared" si="4"/>
        <v>5.3240740740739725E-4</v>
      </c>
    </row>
    <row r="17" spans="1:15" x14ac:dyDescent="0.25">
      <c r="A17" s="11">
        <v>209</v>
      </c>
      <c r="B17" s="6" t="s">
        <v>111</v>
      </c>
      <c r="C17" s="6" t="s">
        <v>112</v>
      </c>
      <c r="D17" s="6">
        <v>1966</v>
      </c>
      <c r="E17" s="6" t="s">
        <v>53</v>
      </c>
      <c r="F17" s="26">
        <v>1.9444444444444445E-2</v>
      </c>
      <c r="G17" s="26">
        <v>2.1863425925925925E-2</v>
      </c>
      <c r="H17" s="27">
        <f t="shared" si="0"/>
        <v>2.4189814814814803E-3</v>
      </c>
      <c r="I17" s="22">
        <v>1</v>
      </c>
      <c r="J17" s="22">
        <v>0</v>
      </c>
      <c r="K17" s="22">
        <v>0</v>
      </c>
      <c r="L17" s="32">
        <f t="shared" si="1"/>
        <v>1.7361111111111112E-4</v>
      </c>
      <c r="M17" s="27">
        <f t="shared" si="2"/>
        <v>2.5925925925925912E-3</v>
      </c>
      <c r="N17" s="43">
        <f t="shared" si="3"/>
        <v>14</v>
      </c>
      <c r="O17" s="45">
        <f t="shared" si="4"/>
        <v>6.1342592592591918E-4</v>
      </c>
    </row>
    <row r="18" spans="1:15" x14ac:dyDescent="0.25">
      <c r="A18" s="11">
        <v>203</v>
      </c>
      <c r="B18" s="6" t="s">
        <v>29</v>
      </c>
      <c r="C18" s="6" t="s">
        <v>30</v>
      </c>
      <c r="D18" s="6">
        <v>1999</v>
      </c>
      <c r="E18" s="6" t="s">
        <v>42</v>
      </c>
      <c r="F18" s="26">
        <v>4.1666666666666666E-3</v>
      </c>
      <c r="G18" s="26">
        <v>6.5972222222222222E-3</v>
      </c>
      <c r="H18" s="27">
        <f t="shared" si="0"/>
        <v>2.4305555555555556E-3</v>
      </c>
      <c r="I18" s="22">
        <v>1</v>
      </c>
      <c r="J18" s="22">
        <v>0</v>
      </c>
      <c r="K18" s="22">
        <v>0</v>
      </c>
      <c r="L18" s="32">
        <f t="shared" si="1"/>
        <v>1.7361111111111112E-4</v>
      </c>
      <c r="M18" s="27">
        <f t="shared" si="2"/>
        <v>2.6041666666666665E-3</v>
      </c>
      <c r="N18" s="43">
        <f t="shared" si="3"/>
        <v>15</v>
      </c>
      <c r="O18" s="45">
        <f t="shared" si="4"/>
        <v>6.2499999999999448E-4</v>
      </c>
    </row>
    <row r="19" spans="1:15" x14ac:dyDescent="0.25">
      <c r="A19" s="12">
        <v>231</v>
      </c>
      <c r="B19" s="10" t="s">
        <v>180</v>
      </c>
      <c r="C19" s="10" t="s">
        <v>209</v>
      </c>
      <c r="D19" s="10">
        <v>2001</v>
      </c>
      <c r="E19" s="10" t="s">
        <v>210</v>
      </c>
      <c r="F19" s="28">
        <v>9.0972222222222218E-2</v>
      </c>
      <c r="G19" s="28">
        <v>9.3078703703703705E-2</v>
      </c>
      <c r="H19" s="27">
        <f t="shared" si="0"/>
        <v>2.106481481481487E-3</v>
      </c>
      <c r="I19" s="23">
        <v>3</v>
      </c>
      <c r="J19" s="23">
        <v>0</v>
      </c>
      <c r="K19" s="23">
        <v>0</v>
      </c>
      <c r="L19" s="32">
        <f t="shared" si="1"/>
        <v>5.2083333333333333E-4</v>
      </c>
      <c r="M19" s="27">
        <f t="shared" si="2"/>
        <v>2.6273148148148202E-3</v>
      </c>
      <c r="N19" s="43">
        <f t="shared" si="3"/>
        <v>16</v>
      </c>
      <c r="O19" s="45">
        <f t="shared" si="4"/>
        <v>6.4814814814814813E-4</v>
      </c>
    </row>
    <row r="20" spans="1:15" x14ac:dyDescent="0.25">
      <c r="A20" s="11">
        <v>211</v>
      </c>
      <c r="B20" s="6" t="s">
        <v>98</v>
      </c>
      <c r="C20" s="6" t="s">
        <v>99</v>
      </c>
      <c r="D20" s="6">
        <v>1994</v>
      </c>
      <c r="E20" s="6" t="s">
        <v>100</v>
      </c>
      <c r="F20" s="26">
        <v>3.3333333333333333E-2</v>
      </c>
      <c r="G20" s="26">
        <v>3.5486111111111114E-2</v>
      </c>
      <c r="H20" s="27">
        <f t="shared" si="0"/>
        <v>2.1527777777777812E-3</v>
      </c>
      <c r="I20" s="22">
        <v>2</v>
      </c>
      <c r="J20" s="22">
        <v>1</v>
      </c>
      <c r="K20" s="22">
        <v>0</v>
      </c>
      <c r="L20" s="32">
        <f t="shared" si="1"/>
        <v>5.2083333333333333E-4</v>
      </c>
      <c r="M20" s="27">
        <f t="shared" si="2"/>
        <v>2.6736111111111144E-3</v>
      </c>
      <c r="N20" s="43">
        <f t="shared" si="3"/>
        <v>17</v>
      </c>
      <c r="O20" s="45">
        <f t="shared" si="4"/>
        <v>6.9444444444444241E-4</v>
      </c>
    </row>
    <row r="21" spans="1:15" x14ac:dyDescent="0.25">
      <c r="A21" s="11">
        <v>219</v>
      </c>
      <c r="B21" s="6" t="s">
        <v>131</v>
      </c>
      <c r="C21" s="6" t="s">
        <v>132</v>
      </c>
      <c r="D21" s="6">
        <v>1989</v>
      </c>
      <c r="E21" s="6" t="s">
        <v>73</v>
      </c>
      <c r="F21" s="26">
        <v>4.3055555555555562E-2</v>
      </c>
      <c r="G21" s="26">
        <v>4.5405092592592594E-2</v>
      </c>
      <c r="H21" s="27">
        <f t="shared" si="0"/>
        <v>2.3495370370370319E-3</v>
      </c>
      <c r="I21" s="22">
        <v>2</v>
      </c>
      <c r="J21" s="22">
        <v>0</v>
      </c>
      <c r="K21" s="22">
        <v>0</v>
      </c>
      <c r="L21" s="32">
        <f t="shared" si="1"/>
        <v>3.4722222222222224E-4</v>
      </c>
      <c r="M21" s="27">
        <f t="shared" si="2"/>
        <v>2.6967592592592542E-3</v>
      </c>
      <c r="N21" s="43">
        <f t="shared" si="3"/>
        <v>18</v>
      </c>
      <c r="O21" s="45">
        <f t="shared" si="4"/>
        <v>7.1759259259258218E-4</v>
      </c>
    </row>
    <row r="22" spans="1:15" x14ac:dyDescent="0.25">
      <c r="A22" s="11">
        <v>205</v>
      </c>
      <c r="B22" s="6" t="s">
        <v>35</v>
      </c>
      <c r="C22" s="6" t="s">
        <v>36</v>
      </c>
      <c r="D22" s="6">
        <v>1965</v>
      </c>
      <c r="E22" s="6" t="s">
        <v>42</v>
      </c>
      <c r="F22" s="26">
        <v>8.3333333333333332E-3</v>
      </c>
      <c r="G22" s="26">
        <v>1.0856481481481481E-2</v>
      </c>
      <c r="H22" s="27">
        <f t="shared" si="0"/>
        <v>2.5231481481481476E-3</v>
      </c>
      <c r="I22" s="22">
        <v>1</v>
      </c>
      <c r="J22" s="22">
        <v>0</v>
      </c>
      <c r="K22" s="22">
        <v>0</v>
      </c>
      <c r="L22" s="32">
        <f t="shared" si="1"/>
        <v>1.7361111111111112E-4</v>
      </c>
      <c r="M22" s="27">
        <f t="shared" si="2"/>
        <v>2.6967592592592586E-3</v>
      </c>
      <c r="N22" s="43">
        <f t="shared" si="3"/>
        <v>19</v>
      </c>
      <c r="O22" s="45">
        <f t="shared" si="4"/>
        <v>7.1759259259258652E-4</v>
      </c>
    </row>
    <row r="23" spans="1:15" x14ac:dyDescent="0.25">
      <c r="A23" s="12">
        <v>226</v>
      </c>
      <c r="B23" s="10" t="s">
        <v>153</v>
      </c>
      <c r="C23" s="10" t="s">
        <v>154</v>
      </c>
      <c r="D23" s="10">
        <v>1992</v>
      </c>
      <c r="E23" s="10" t="s">
        <v>155</v>
      </c>
      <c r="F23" s="28">
        <v>6.805555555555555E-2</v>
      </c>
      <c r="G23" s="28">
        <v>7.0428240740740736E-2</v>
      </c>
      <c r="H23" s="27">
        <f t="shared" si="0"/>
        <v>2.372685185185186E-3</v>
      </c>
      <c r="I23" s="23">
        <v>0</v>
      </c>
      <c r="J23" s="23">
        <v>2</v>
      </c>
      <c r="K23" s="23">
        <v>0</v>
      </c>
      <c r="L23" s="32">
        <f t="shared" si="1"/>
        <v>3.4722222222222224E-4</v>
      </c>
      <c r="M23" s="27">
        <f t="shared" si="2"/>
        <v>2.7199074074074083E-3</v>
      </c>
      <c r="N23" s="43">
        <f t="shared" si="3"/>
        <v>20</v>
      </c>
      <c r="O23" s="45">
        <f t="shared" si="4"/>
        <v>7.4074074074073626E-4</v>
      </c>
    </row>
    <row r="24" spans="1:15" x14ac:dyDescent="0.25">
      <c r="A24" s="11">
        <v>215</v>
      </c>
      <c r="B24" s="6" t="s">
        <v>94</v>
      </c>
      <c r="C24" s="6" t="s">
        <v>142</v>
      </c>
      <c r="D24" s="6">
        <v>2001</v>
      </c>
      <c r="E24" s="6" t="s">
        <v>42</v>
      </c>
      <c r="F24" s="26">
        <v>3.6805555555555557E-2</v>
      </c>
      <c r="G24" s="26">
        <v>3.920138888888889E-2</v>
      </c>
      <c r="H24" s="27">
        <f t="shared" si="0"/>
        <v>2.3958333333333331E-3</v>
      </c>
      <c r="I24" s="22">
        <v>2</v>
      </c>
      <c r="J24" s="22">
        <v>0</v>
      </c>
      <c r="K24" s="22">
        <v>0</v>
      </c>
      <c r="L24" s="32">
        <f t="shared" si="1"/>
        <v>3.4722222222222224E-4</v>
      </c>
      <c r="M24" s="27">
        <f t="shared" si="2"/>
        <v>2.7430555555555554E-3</v>
      </c>
      <c r="N24" s="43">
        <f t="shared" si="3"/>
        <v>21</v>
      </c>
      <c r="O24" s="45">
        <f t="shared" si="4"/>
        <v>7.638888888888834E-4</v>
      </c>
    </row>
    <row r="25" spans="1:15" x14ac:dyDescent="0.25">
      <c r="A25" s="11">
        <v>224</v>
      </c>
      <c r="B25" s="6" t="s">
        <v>146</v>
      </c>
      <c r="C25" s="6" t="s">
        <v>147</v>
      </c>
      <c r="D25" s="6">
        <v>1996</v>
      </c>
      <c r="E25" s="6" t="s">
        <v>148</v>
      </c>
      <c r="F25" s="26">
        <v>6.25E-2</v>
      </c>
      <c r="G25" s="26">
        <v>6.4837962962962958E-2</v>
      </c>
      <c r="H25" s="27">
        <f t="shared" si="0"/>
        <v>2.3379629629629584E-3</v>
      </c>
      <c r="I25" s="22">
        <v>3</v>
      </c>
      <c r="J25" s="22">
        <v>0</v>
      </c>
      <c r="K25" s="22">
        <v>0</v>
      </c>
      <c r="L25" s="32">
        <f t="shared" si="1"/>
        <v>5.2083333333333333E-4</v>
      </c>
      <c r="M25" s="27">
        <f t="shared" si="2"/>
        <v>2.8587962962962916E-3</v>
      </c>
      <c r="N25" s="43">
        <f t="shared" si="3"/>
        <v>22</v>
      </c>
      <c r="O25" s="45">
        <f t="shared" si="4"/>
        <v>8.7962962962961954E-4</v>
      </c>
    </row>
    <row r="26" spans="1:15" x14ac:dyDescent="0.25">
      <c r="A26" s="11">
        <v>204</v>
      </c>
      <c r="B26" s="6" t="s">
        <v>39</v>
      </c>
      <c r="C26" s="6" t="s">
        <v>40</v>
      </c>
      <c r="D26" s="6">
        <v>1974</v>
      </c>
      <c r="E26" s="6" t="s">
        <v>41</v>
      </c>
      <c r="F26" s="26">
        <v>6.9444444444444441E-3</v>
      </c>
      <c r="G26" s="26">
        <v>9.2939814814814812E-3</v>
      </c>
      <c r="H26" s="27">
        <f t="shared" si="0"/>
        <v>2.3495370370370371E-3</v>
      </c>
      <c r="I26" s="22">
        <v>3</v>
      </c>
      <c r="J26" s="22">
        <v>0</v>
      </c>
      <c r="K26" s="22">
        <v>0</v>
      </c>
      <c r="L26" s="32">
        <f t="shared" si="1"/>
        <v>5.2083333333333333E-4</v>
      </c>
      <c r="M26" s="27">
        <f t="shared" si="2"/>
        <v>2.8703703703703703E-3</v>
      </c>
      <c r="N26" s="43">
        <f t="shared" si="3"/>
        <v>23</v>
      </c>
      <c r="O26" s="45">
        <f t="shared" si="4"/>
        <v>8.9120370370369831E-4</v>
      </c>
    </row>
    <row r="27" spans="1:15" x14ac:dyDescent="0.25">
      <c r="A27" s="11">
        <v>206</v>
      </c>
      <c r="B27" s="6" t="s">
        <v>45</v>
      </c>
      <c r="C27" s="6" t="s">
        <v>46</v>
      </c>
      <c r="D27" s="6">
        <v>1977</v>
      </c>
      <c r="E27" s="6" t="s">
        <v>47</v>
      </c>
      <c r="F27" s="26">
        <v>1.1805555555555555E-2</v>
      </c>
      <c r="G27" s="26">
        <v>1.4201388888888888E-2</v>
      </c>
      <c r="H27" s="27">
        <f t="shared" si="0"/>
        <v>2.3958333333333331E-3</v>
      </c>
      <c r="I27" s="22">
        <v>2</v>
      </c>
      <c r="J27" s="22">
        <v>1</v>
      </c>
      <c r="K27" s="22">
        <v>0</v>
      </c>
      <c r="L27" s="32">
        <f t="shared" si="1"/>
        <v>5.2083333333333333E-4</v>
      </c>
      <c r="M27" s="27">
        <f t="shared" si="2"/>
        <v>2.9166666666666664E-3</v>
      </c>
      <c r="N27" s="43">
        <f t="shared" si="3"/>
        <v>24</v>
      </c>
      <c r="O27" s="45">
        <f t="shared" si="4"/>
        <v>9.3749999999999433E-4</v>
      </c>
    </row>
    <row r="28" spans="1:15" x14ac:dyDescent="0.25">
      <c r="A28" s="11">
        <v>202</v>
      </c>
      <c r="B28" s="6" t="s">
        <v>23</v>
      </c>
      <c r="C28" s="6" t="s">
        <v>24</v>
      </c>
      <c r="D28" s="6">
        <v>1999</v>
      </c>
      <c r="E28" s="6" t="s">
        <v>42</v>
      </c>
      <c r="F28" s="26">
        <v>3.472222222222222E-3</v>
      </c>
      <c r="G28" s="26">
        <v>6.053240740740741E-3</v>
      </c>
      <c r="H28" s="27">
        <f t="shared" si="0"/>
        <v>2.5810185185185189E-3</v>
      </c>
      <c r="I28" s="22">
        <v>2</v>
      </c>
      <c r="J28" s="22">
        <v>0</v>
      </c>
      <c r="K28" s="22">
        <v>0</v>
      </c>
      <c r="L28" s="32">
        <f t="shared" si="1"/>
        <v>3.4722222222222224E-4</v>
      </c>
      <c r="M28" s="27">
        <f t="shared" si="2"/>
        <v>2.9282407407407412E-3</v>
      </c>
      <c r="N28" s="43">
        <f t="shared" si="3"/>
        <v>25</v>
      </c>
      <c r="O28" s="45">
        <f t="shared" si="4"/>
        <v>9.490740740740692E-4</v>
      </c>
    </row>
    <row r="29" spans="1:15" x14ac:dyDescent="0.25">
      <c r="A29" s="12">
        <v>229</v>
      </c>
      <c r="B29" s="10" t="s">
        <v>29</v>
      </c>
      <c r="C29" s="10" t="s">
        <v>221</v>
      </c>
      <c r="D29" s="10">
        <v>1995</v>
      </c>
      <c r="E29" s="10" t="s">
        <v>100</v>
      </c>
      <c r="F29" s="28">
        <v>8.7500000000000008E-2</v>
      </c>
      <c r="G29" s="28">
        <v>8.9918981481481475E-2</v>
      </c>
      <c r="H29" s="27">
        <f t="shared" si="0"/>
        <v>2.4189814814814664E-3</v>
      </c>
      <c r="I29" s="23">
        <v>3</v>
      </c>
      <c r="J29" s="23">
        <v>0</v>
      </c>
      <c r="K29" s="23">
        <v>0</v>
      </c>
      <c r="L29" s="32">
        <f t="shared" si="1"/>
        <v>5.2083333333333333E-4</v>
      </c>
      <c r="M29" s="27">
        <f t="shared" si="2"/>
        <v>2.9398148148147996E-3</v>
      </c>
      <c r="N29" s="43">
        <f t="shared" si="3"/>
        <v>26</v>
      </c>
      <c r="O29" s="45">
        <f t="shared" si="4"/>
        <v>9.6064814814812759E-4</v>
      </c>
    </row>
    <row r="30" spans="1:15" x14ac:dyDescent="0.25">
      <c r="A30" s="11">
        <v>210</v>
      </c>
      <c r="B30" s="6" t="s">
        <v>75</v>
      </c>
      <c r="C30" s="6" t="s">
        <v>119</v>
      </c>
      <c r="D30" s="6">
        <v>1969</v>
      </c>
      <c r="E30" s="6" t="s">
        <v>53</v>
      </c>
      <c r="F30" s="26">
        <v>2.013888888888889E-2</v>
      </c>
      <c r="G30" s="26">
        <v>2.2465277777777778E-2</v>
      </c>
      <c r="H30" s="27">
        <f t="shared" si="0"/>
        <v>2.3263888888888883E-3</v>
      </c>
      <c r="I30" s="22">
        <v>3</v>
      </c>
      <c r="J30" s="22">
        <v>1</v>
      </c>
      <c r="K30" s="22">
        <v>0</v>
      </c>
      <c r="L30" s="32">
        <f t="shared" si="1"/>
        <v>6.9444444444444447E-4</v>
      </c>
      <c r="M30" s="27">
        <f t="shared" si="2"/>
        <v>3.0208333333333328E-3</v>
      </c>
      <c r="N30" s="43">
        <f t="shared" si="3"/>
        <v>27</v>
      </c>
      <c r="O30" s="45">
        <f t="shared" si="4"/>
        <v>1.0416666666666608E-3</v>
      </c>
    </row>
    <row r="31" spans="1:15" x14ac:dyDescent="0.25">
      <c r="A31" s="11">
        <v>207</v>
      </c>
      <c r="B31" s="6" t="s">
        <v>48</v>
      </c>
      <c r="C31" s="6" t="s">
        <v>49</v>
      </c>
      <c r="D31" s="6">
        <v>1977</v>
      </c>
      <c r="E31" s="6" t="s">
        <v>50</v>
      </c>
      <c r="F31" s="26">
        <v>1.3888888888888888E-2</v>
      </c>
      <c r="G31" s="26">
        <v>1.6620370370370372E-2</v>
      </c>
      <c r="H31" s="27">
        <f t="shared" si="0"/>
        <v>2.731481481481484E-3</v>
      </c>
      <c r="I31" s="22">
        <v>2</v>
      </c>
      <c r="J31" s="22">
        <v>0</v>
      </c>
      <c r="K31" s="22">
        <v>0</v>
      </c>
      <c r="L31" s="32">
        <f t="shared" si="1"/>
        <v>3.4722222222222224E-4</v>
      </c>
      <c r="M31" s="27">
        <f t="shared" si="2"/>
        <v>3.0787037037037063E-3</v>
      </c>
      <c r="N31" s="43">
        <f t="shared" si="3"/>
        <v>28</v>
      </c>
      <c r="O31" s="45">
        <f t="shared" si="4"/>
        <v>1.0995370370370343E-3</v>
      </c>
    </row>
    <row r="32" spans="1:15" x14ac:dyDescent="0.25">
      <c r="A32" s="12">
        <v>232</v>
      </c>
      <c r="B32" s="10" t="s">
        <v>229</v>
      </c>
      <c r="C32" s="10" t="s">
        <v>247</v>
      </c>
      <c r="D32" s="10">
        <v>1979</v>
      </c>
      <c r="E32" s="10" t="s">
        <v>100</v>
      </c>
      <c r="F32" s="28">
        <v>9.2361111111111116E-2</v>
      </c>
      <c r="G32" s="28">
        <v>9.5092592592592604E-2</v>
      </c>
      <c r="H32" s="27">
        <f t="shared" si="0"/>
        <v>2.7314814814814875E-3</v>
      </c>
      <c r="I32" s="23">
        <v>2</v>
      </c>
      <c r="J32" s="23">
        <v>0</v>
      </c>
      <c r="K32" s="23">
        <v>0</v>
      </c>
      <c r="L32" s="32">
        <f t="shared" si="1"/>
        <v>3.4722222222222224E-4</v>
      </c>
      <c r="M32" s="27">
        <f t="shared" si="2"/>
        <v>3.0787037037037098E-3</v>
      </c>
      <c r="N32" s="43">
        <f t="shared" si="3"/>
        <v>29</v>
      </c>
      <c r="O32" s="45">
        <f t="shared" si="4"/>
        <v>1.0995370370370378E-3</v>
      </c>
    </row>
    <row r="33" spans="1:15" x14ac:dyDescent="0.25">
      <c r="A33" s="11">
        <v>217</v>
      </c>
      <c r="B33" s="6" t="s">
        <v>137</v>
      </c>
      <c r="C33" s="6" t="s">
        <v>138</v>
      </c>
      <c r="D33" s="6">
        <v>2000</v>
      </c>
      <c r="E33" s="6" t="s">
        <v>96</v>
      </c>
      <c r="F33" s="26">
        <v>4.027777777777778E-2</v>
      </c>
      <c r="G33" s="26">
        <v>4.2581018518518525E-2</v>
      </c>
      <c r="H33" s="27">
        <f t="shared" si="0"/>
        <v>2.3032407407407446E-3</v>
      </c>
      <c r="I33" s="22">
        <v>3</v>
      </c>
      <c r="J33" s="22">
        <v>3</v>
      </c>
      <c r="K33" s="22">
        <v>0</v>
      </c>
      <c r="L33" s="32">
        <f t="shared" si="1"/>
        <v>1.0416666666666667E-3</v>
      </c>
      <c r="M33" s="27">
        <f t="shared" si="2"/>
        <v>3.344907407407411E-3</v>
      </c>
      <c r="N33" s="43">
        <f t="shared" si="3"/>
        <v>30</v>
      </c>
      <c r="O33" s="45">
        <f t="shared" si="4"/>
        <v>1.365740740740739E-3</v>
      </c>
    </row>
    <row r="34" spans="1:15" x14ac:dyDescent="0.25">
      <c r="A34" s="11">
        <v>218</v>
      </c>
      <c r="B34" s="6" t="s">
        <v>56</v>
      </c>
      <c r="C34" s="6" t="s">
        <v>133</v>
      </c>
      <c r="D34" s="6">
        <v>2001</v>
      </c>
      <c r="E34" s="6" t="s">
        <v>100</v>
      </c>
      <c r="F34" s="26">
        <v>4.2361111111111106E-2</v>
      </c>
      <c r="G34" s="26">
        <v>4.4849537037037035E-2</v>
      </c>
      <c r="H34" s="27">
        <f t="shared" si="0"/>
        <v>2.4884259259259287E-3</v>
      </c>
      <c r="I34" s="22">
        <v>3</v>
      </c>
      <c r="J34" s="22">
        <v>2</v>
      </c>
      <c r="K34" s="22">
        <v>0</v>
      </c>
      <c r="L34" s="32">
        <f t="shared" si="1"/>
        <v>8.6805555555555562E-4</v>
      </c>
      <c r="M34" s="27">
        <f t="shared" si="2"/>
        <v>3.3564814814814842E-3</v>
      </c>
      <c r="N34" s="43">
        <f t="shared" si="3"/>
        <v>31</v>
      </c>
      <c r="O34" s="45">
        <f t="shared" si="4"/>
        <v>1.3773148148148121E-3</v>
      </c>
    </row>
    <row r="35" spans="1:15" x14ac:dyDescent="0.25">
      <c r="A35" s="12">
        <v>227</v>
      </c>
      <c r="B35" s="10" t="s">
        <v>158</v>
      </c>
      <c r="C35" s="10" t="s">
        <v>159</v>
      </c>
      <c r="D35" s="10">
        <v>1999</v>
      </c>
      <c r="E35" s="10" t="s">
        <v>160</v>
      </c>
      <c r="F35" s="28">
        <v>7.0833333333333331E-2</v>
      </c>
      <c r="G35" s="28">
        <v>7.2708333333333333E-2</v>
      </c>
      <c r="H35" s="27">
        <f t="shared" si="0"/>
        <v>1.8750000000000017E-3</v>
      </c>
      <c r="I35" s="23">
        <v>3</v>
      </c>
      <c r="J35" s="23">
        <v>6</v>
      </c>
      <c r="K35" s="23">
        <v>0</v>
      </c>
      <c r="L35" s="32">
        <f t="shared" si="1"/>
        <v>1.5625000000000001E-3</v>
      </c>
      <c r="M35" s="27">
        <f t="shared" si="2"/>
        <v>3.4375000000000018E-3</v>
      </c>
      <c r="N35" s="43">
        <f t="shared" si="3"/>
        <v>32</v>
      </c>
      <c r="O35" s="45">
        <f t="shared" si="4"/>
        <v>1.4583333333333297E-3</v>
      </c>
    </row>
    <row r="36" spans="1:15" x14ac:dyDescent="0.25">
      <c r="A36" s="11">
        <v>213</v>
      </c>
      <c r="B36" s="6" t="s">
        <v>60</v>
      </c>
      <c r="C36" s="6" t="s">
        <v>143</v>
      </c>
      <c r="D36" s="6">
        <v>2001</v>
      </c>
      <c r="E36" s="6" t="s">
        <v>42</v>
      </c>
      <c r="F36" s="26">
        <v>3.5416666666666666E-2</v>
      </c>
      <c r="G36" s="26">
        <v>3.7905092592592594E-2</v>
      </c>
      <c r="H36" s="27">
        <f t="shared" ref="H36:H37" si="5">IF(G36&lt;&gt;"",G36-F36,"")</f>
        <v>2.4884259259259287E-3</v>
      </c>
      <c r="I36" s="22">
        <v>3</v>
      </c>
      <c r="J36" s="22">
        <v>11</v>
      </c>
      <c r="K36" s="22">
        <v>0</v>
      </c>
      <c r="L36" s="32">
        <f t="shared" ref="L36:L37" si="6">IF(K36&lt;&gt;"",(I36+J36+K36)*$R$4,"")</f>
        <v>2.4305555555555556E-3</v>
      </c>
      <c r="M36" s="27">
        <f t="shared" ref="M36:M37" si="7">IF(L36&lt;&gt;"",L36+H36,"")</f>
        <v>4.9189814814814842E-3</v>
      </c>
      <c r="N36" s="43">
        <f t="shared" si="3"/>
        <v>33</v>
      </c>
      <c r="O36" s="45">
        <f t="shared" si="4"/>
        <v>2.9398148148148122E-3</v>
      </c>
    </row>
    <row r="37" spans="1:15" ht="15.75" thickBot="1" x14ac:dyDescent="0.3">
      <c r="A37" s="61"/>
      <c r="B37" s="62"/>
      <c r="C37" s="62"/>
      <c r="D37" s="62"/>
      <c r="E37" s="62"/>
      <c r="F37" s="63"/>
      <c r="G37" s="63"/>
      <c r="H37" s="59" t="str">
        <f t="shared" si="5"/>
        <v/>
      </c>
      <c r="I37" s="64"/>
      <c r="J37" s="64"/>
      <c r="K37" s="64"/>
      <c r="L37" s="32" t="str">
        <f t="shared" si="6"/>
        <v/>
      </c>
      <c r="M37" s="27" t="str">
        <f t="shared" si="7"/>
        <v/>
      </c>
      <c r="N37" s="34" t="str">
        <f t="shared" si="3"/>
        <v/>
      </c>
      <c r="O37" s="9"/>
    </row>
    <row r="38" spans="1:15" ht="24.75" customHeight="1" thickBot="1" x14ac:dyDescent="0.4">
      <c r="A38" s="87" t="s">
        <v>245</v>
      </c>
      <c r="B38" s="88"/>
      <c r="C38" s="88"/>
      <c r="D38" s="88"/>
      <c r="E38" s="88"/>
      <c r="F38" s="88"/>
      <c r="G38" s="88"/>
      <c r="H38" s="88"/>
      <c r="I38" s="89"/>
      <c r="J38" s="89"/>
      <c r="K38" s="90"/>
      <c r="L38" s="9"/>
      <c r="M38" s="8"/>
      <c r="N38" s="8"/>
    </row>
    <row r="39" spans="1:15" ht="29.25" customHeight="1" thickBot="1" x14ac:dyDescent="0.3">
      <c r="A39" s="1" t="s">
        <v>14</v>
      </c>
      <c r="B39" s="2" t="s">
        <v>0</v>
      </c>
      <c r="C39" s="2" t="s">
        <v>1</v>
      </c>
      <c r="D39" s="2" t="s">
        <v>2</v>
      </c>
      <c r="E39" s="2" t="s">
        <v>3</v>
      </c>
      <c r="F39" s="77" t="s">
        <v>4</v>
      </c>
      <c r="G39" s="78" t="s">
        <v>246</v>
      </c>
      <c r="H39" s="79" t="s">
        <v>12</v>
      </c>
      <c r="I39" s="8"/>
      <c r="J39" s="8"/>
      <c r="K39" s="8"/>
      <c r="L39" s="8"/>
      <c r="M39" s="8"/>
      <c r="N39" s="8"/>
    </row>
    <row r="40" spans="1:15" x14ac:dyDescent="0.25">
      <c r="A40" s="58">
        <v>9</v>
      </c>
      <c r="B40" s="10" t="s">
        <v>117</v>
      </c>
      <c r="C40" s="10" t="s">
        <v>118</v>
      </c>
      <c r="D40" s="10">
        <v>1985</v>
      </c>
      <c r="E40" s="60" t="s">
        <v>66</v>
      </c>
      <c r="F40" s="28">
        <v>2.7777777777777176E-4</v>
      </c>
      <c r="G40" s="33">
        <v>5.2662037037037035E-3</v>
      </c>
      <c r="H40" s="34">
        <v>1</v>
      </c>
      <c r="I40" s="8"/>
      <c r="J40" s="8"/>
      <c r="K40" s="8"/>
      <c r="L40" s="8"/>
      <c r="M40" s="8"/>
      <c r="N40" s="8"/>
    </row>
    <row r="41" spans="1:15" x14ac:dyDescent="0.25">
      <c r="A41" s="58">
        <v>2</v>
      </c>
      <c r="B41" s="10" t="s">
        <v>113</v>
      </c>
      <c r="C41" s="10" t="s">
        <v>114</v>
      </c>
      <c r="D41" s="10">
        <v>1999</v>
      </c>
      <c r="E41" s="60" t="s">
        <v>66</v>
      </c>
      <c r="F41" s="28">
        <v>1.7361111111110919E-4</v>
      </c>
      <c r="G41" s="33">
        <v>5.4282407407407404E-3</v>
      </c>
      <c r="H41" s="34">
        <v>2</v>
      </c>
      <c r="I41" s="8"/>
      <c r="J41" s="8"/>
      <c r="K41" s="8"/>
      <c r="L41" s="8"/>
      <c r="M41" s="8"/>
      <c r="N41" s="8"/>
    </row>
    <row r="42" spans="1:15" x14ac:dyDescent="0.25">
      <c r="A42" s="58">
        <v>6</v>
      </c>
      <c r="B42" s="10" t="s">
        <v>129</v>
      </c>
      <c r="C42" s="10" t="s">
        <v>130</v>
      </c>
      <c r="D42" s="10">
        <v>1991</v>
      </c>
      <c r="E42" s="60" t="s">
        <v>73</v>
      </c>
      <c r="F42" s="28">
        <v>2.5462962962961855E-4</v>
      </c>
      <c r="G42" s="33">
        <v>5.5555555555555558E-3</v>
      </c>
      <c r="H42" s="34">
        <v>3</v>
      </c>
      <c r="I42" s="8"/>
      <c r="J42" s="8"/>
      <c r="K42" s="8"/>
      <c r="L42" s="8"/>
      <c r="M42" s="8"/>
      <c r="N42" s="8"/>
    </row>
    <row r="43" spans="1:15" x14ac:dyDescent="0.25">
      <c r="A43" s="58">
        <v>10</v>
      </c>
      <c r="B43" s="10" t="s">
        <v>144</v>
      </c>
      <c r="C43" s="10" t="s">
        <v>145</v>
      </c>
      <c r="D43" s="10">
        <v>1998</v>
      </c>
      <c r="E43" s="60" t="s">
        <v>73</v>
      </c>
      <c r="F43" s="28">
        <v>3.1249999999999377E-4</v>
      </c>
      <c r="G43" s="33">
        <v>5.5555555555555558E-3</v>
      </c>
      <c r="H43" s="34">
        <v>4</v>
      </c>
      <c r="I43" s="8"/>
      <c r="J43" s="8"/>
      <c r="K43" s="8"/>
      <c r="L43" s="8"/>
      <c r="M43" s="8"/>
      <c r="N43" s="8"/>
    </row>
    <row r="44" spans="1:15" x14ac:dyDescent="0.25">
      <c r="A44" s="58">
        <v>7</v>
      </c>
      <c r="B44" s="10" t="s">
        <v>21</v>
      </c>
      <c r="C44" s="10" t="s">
        <v>22</v>
      </c>
      <c r="D44" s="10">
        <v>1998</v>
      </c>
      <c r="E44" s="60" t="s">
        <v>42</v>
      </c>
      <c r="F44" s="28">
        <v>2.5462962962962419E-4</v>
      </c>
      <c r="G44" s="33">
        <v>5.6134259259259271E-3</v>
      </c>
      <c r="H44" s="34">
        <v>5</v>
      </c>
      <c r="I44" s="8"/>
      <c r="J44" s="8"/>
      <c r="K44" s="8"/>
      <c r="L44" s="8"/>
      <c r="M44" s="8"/>
      <c r="N44" s="8"/>
    </row>
    <row r="45" spans="1:15" x14ac:dyDescent="0.25">
      <c r="A45" s="58">
        <v>11</v>
      </c>
      <c r="B45" s="10" t="s">
        <v>134</v>
      </c>
      <c r="C45" s="10" t="s">
        <v>135</v>
      </c>
      <c r="D45" s="10">
        <v>2001</v>
      </c>
      <c r="E45" s="60" t="s">
        <v>42</v>
      </c>
      <c r="F45" s="28">
        <v>3.2407407407407385E-4</v>
      </c>
      <c r="G45" s="33">
        <v>5.7986111111111112E-3</v>
      </c>
      <c r="H45" s="34">
        <v>6</v>
      </c>
      <c r="I45" s="8"/>
      <c r="J45" s="8"/>
      <c r="K45" s="8"/>
      <c r="L45" s="8"/>
      <c r="M45" s="8"/>
      <c r="N45" s="8"/>
    </row>
    <row r="46" spans="1:15" x14ac:dyDescent="0.25">
      <c r="A46" s="58">
        <v>8</v>
      </c>
      <c r="B46" s="10" t="s">
        <v>94</v>
      </c>
      <c r="C46" s="10" t="s">
        <v>95</v>
      </c>
      <c r="D46" s="10">
        <v>2000</v>
      </c>
      <c r="E46" s="60" t="s">
        <v>96</v>
      </c>
      <c r="F46" s="28">
        <v>2.6620370370369819E-4</v>
      </c>
      <c r="G46" s="33">
        <v>6.7708333333333336E-3</v>
      </c>
      <c r="H46" s="34">
        <v>7</v>
      </c>
      <c r="I46" s="8"/>
      <c r="J46" s="8"/>
      <c r="K46" s="8"/>
      <c r="L46" s="8"/>
      <c r="M46" s="8"/>
      <c r="N46" s="8"/>
    </row>
    <row r="47" spans="1:15" x14ac:dyDescent="0.25">
      <c r="A47" s="58">
        <v>5</v>
      </c>
      <c r="B47" s="10" t="s">
        <v>54</v>
      </c>
      <c r="C47" s="10" t="s">
        <v>55</v>
      </c>
      <c r="D47" s="10">
        <v>1978</v>
      </c>
      <c r="E47" s="60" t="s">
        <v>50</v>
      </c>
      <c r="F47" s="28">
        <v>2.4305555555554758E-4</v>
      </c>
      <c r="G47" s="33">
        <v>6.875E-3</v>
      </c>
      <c r="H47" s="34">
        <v>8</v>
      </c>
      <c r="I47" s="8"/>
      <c r="J47" s="8"/>
      <c r="K47" s="8"/>
      <c r="L47" s="8"/>
      <c r="M47" s="8"/>
      <c r="N47" s="8"/>
    </row>
    <row r="48" spans="1:15" x14ac:dyDescent="0.25">
      <c r="A48" s="58">
        <v>4</v>
      </c>
      <c r="B48" s="10" t="s">
        <v>219</v>
      </c>
      <c r="C48" s="10" t="s">
        <v>220</v>
      </c>
      <c r="D48" s="10">
        <v>1994</v>
      </c>
      <c r="E48" s="60" t="s">
        <v>50</v>
      </c>
      <c r="F48" s="28">
        <v>2.3148148148147141E-4</v>
      </c>
      <c r="G48" s="33">
        <v>7.0023148148148154E-3</v>
      </c>
      <c r="H48" s="34">
        <v>9</v>
      </c>
      <c r="I48" s="8"/>
      <c r="J48" s="8"/>
      <c r="K48" s="8"/>
      <c r="L48" s="8"/>
      <c r="M48" s="8"/>
      <c r="N48" s="8"/>
    </row>
    <row r="49" spans="1:14" x14ac:dyDescent="0.25">
      <c r="A49" s="58">
        <v>3</v>
      </c>
      <c r="B49" s="10" t="s">
        <v>125</v>
      </c>
      <c r="C49" s="10" t="s">
        <v>126</v>
      </c>
      <c r="D49" s="10">
        <v>2001</v>
      </c>
      <c r="E49" s="60" t="s">
        <v>42</v>
      </c>
      <c r="F49" s="28">
        <v>2.1990740740739697E-4</v>
      </c>
      <c r="G49" s="33">
        <v>7.6504629629629631E-3</v>
      </c>
      <c r="H49" s="34">
        <v>10</v>
      </c>
      <c r="I49" s="8"/>
      <c r="J49" s="8"/>
      <c r="K49" s="8"/>
      <c r="L49" s="8"/>
      <c r="M49" s="8"/>
      <c r="N49" s="8"/>
    </row>
    <row r="50" spans="1:14" x14ac:dyDescent="0.25">
      <c r="A50" s="58">
        <v>1</v>
      </c>
      <c r="B50" s="10" t="s">
        <v>225</v>
      </c>
      <c r="C50" s="10" t="s">
        <v>221</v>
      </c>
      <c r="D50" s="10">
        <v>1997</v>
      </c>
      <c r="E50" s="10" t="s">
        <v>100</v>
      </c>
      <c r="F50" s="28">
        <v>0</v>
      </c>
      <c r="G50" s="73" t="s">
        <v>252</v>
      </c>
      <c r="H50" s="74"/>
      <c r="I50" s="9"/>
      <c r="J50" s="8"/>
      <c r="K50" s="8"/>
      <c r="L50" s="8"/>
      <c r="M50" s="8"/>
      <c r="N50" s="8"/>
    </row>
    <row r="51" spans="1:14" ht="15.75" thickBot="1" x14ac:dyDescent="0.3">
      <c r="A51" s="80">
        <v>12</v>
      </c>
      <c r="B51" s="13" t="s">
        <v>151</v>
      </c>
      <c r="C51" s="13" t="s">
        <v>152</v>
      </c>
      <c r="D51" s="13">
        <v>1987</v>
      </c>
      <c r="E51" s="13" t="s">
        <v>148</v>
      </c>
      <c r="F51" s="29" t="s">
        <v>244</v>
      </c>
      <c r="G51" s="75" t="s">
        <v>248</v>
      </c>
      <c r="H51" s="76"/>
      <c r="I51" s="9"/>
      <c r="J51" s="8"/>
      <c r="K51" s="8"/>
      <c r="L51" s="8"/>
      <c r="M51" s="8"/>
      <c r="N51" s="8"/>
    </row>
    <row r="52" spans="1:14" x14ac:dyDescent="0.25">
      <c r="G52" s="9"/>
      <c r="H52" s="8"/>
      <c r="I52" s="8"/>
      <c r="J52" s="8"/>
      <c r="K52" s="8"/>
      <c r="L52" s="8"/>
      <c r="M52" s="8"/>
      <c r="N52" s="8"/>
    </row>
    <row r="53" spans="1:14" x14ac:dyDescent="0.25">
      <c r="G53" s="9"/>
      <c r="H53" s="8"/>
      <c r="I53" s="8"/>
      <c r="J53" s="8"/>
      <c r="K53" s="8"/>
      <c r="L53" s="8"/>
      <c r="M53" s="8"/>
      <c r="N53" s="8"/>
    </row>
    <row r="54" spans="1:14" x14ac:dyDescent="0.25">
      <c r="G54" s="9"/>
      <c r="H54" s="8"/>
      <c r="I54" s="8"/>
      <c r="J54" s="8"/>
      <c r="K54" s="8"/>
      <c r="L54" s="8"/>
      <c r="M54" s="8"/>
      <c r="N54" s="8"/>
    </row>
    <row r="55" spans="1:14" x14ac:dyDescent="0.25">
      <c r="A55" s="9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5">
      <c r="A56" s="9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A57" s="9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9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9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5">
      <c r="A60" s="9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9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9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5">
      <c r="A63" s="9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5">
      <c r="A64" s="9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5">
      <c r="A65" s="9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9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9"/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25">
      <c r="A68" s="9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25">
      <c r="A69" s="9"/>
      <c r="F69" s="8"/>
      <c r="G69" s="8"/>
      <c r="H69" s="8"/>
      <c r="I69" s="8"/>
      <c r="J69" s="8"/>
      <c r="K69" s="8"/>
      <c r="L69" s="8"/>
      <c r="M69" s="8"/>
      <c r="N69" s="8"/>
    </row>
    <row r="70" spans="1:14" x14ac:dyDescent="0.25">
      <c r="A70" s="9"/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25">
      <c r="A71" s="9"/>
      <c r="F71" s="8"/>
      <c r="G71" s="8"/>
      <c r="H71" s="8"/>
      <c r="I71" s="8"/>
      <c r="J71" s="8"/>
      <c r="K71" s="8"/>
      <c r="L71" s="8"/>
      <c r="M71" s="8"/>
      <c r="N71" s="8"/>
    </row>
    <row r="72" spans="1:14" x14ac:dyDescent="0.25">
      <c r="A72" s="9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5">
      <c r="A73" s="9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25">
      <c r="A74" s="9"/>
      <c r="F74" s="8"/>
      <c r="G74" s="8"/>
      <c r="H74" s="8"/>
      <c r="I74" s="8"/>
      <c r="J74" s="8"/>
      <c r="K74" s="8"/>
      <c r="L74" s="8"/>
      <c r="M74" s="8"/>
      <c r="N74" s="8"/>
    </row>
    <row r="75" spans="1:14" x14ac:dyDescent="0.25">
      <c r="A75" s="9"/>
      <c r="F75" s="8"/>
      <c r="G75" s="8"/>
      <c r="H75" s="8"/>
      <c r="I75" s="8"/>
      <c r="J75" s="8"/>
      <c r="K75" s="8"/>
      <c r="L75" s="8"/>
      <c r="M75" s="8"/>
      <c r="N75" s="8"/>
    </row>
    <row r="76" spans="1:14" x14ac:dyDescent="0.25">
      <c r="A76" s="9"/>
      <c r="F76" s="8"/>
      <c r="G76" s="8"/>
      <c r="H76" s="8"/>
      <c r="I76" s="8"/>
      <c r="J76" s="8"/>
      <c r="K76" s="8"/>
      <c r="L76" s="8"/>
      <c r="M76" s="8"/>
      <c r="N76" s="8"/>
    </row>
    <row r="77" spans="1:14" x14ac:dyDescent="0.25">
      <c r="A77" s="9"/>
      <c r="F77" s="8"/>
      <c r="G77" s="8"/>
      <c r="H77" s="8"/>
      <c r="I77" s="8"/>
      <c r="J77" s="8"/>
      <c r="K77" s="8"/>
      <c r="L77" s="8"/>
      <c r="M77" s="8"/>
      <c r="N77" s="8"/>
    </row>
    <row r="78" spans="1:14" x14ac:dyDescent="0.25">
      <c r="A78" s="9"/>
      <c r="F78" s="8"/>
      <c r="G78" s="8"/>
      <c r="H78" s="8"/>
      <c r="I78" s="8"/>
      <c r="J78" s="8"/>
      <c r="K78" s="8"/>
      <c r="L78" s="8"/>
      <c r="M78" s="8"/>
      <c r="N78" s="8"/>
    </row>
    <row r="79" spans="1:14" x14ac:dyDescent="0.25">
      <c r="A79" s="9"/>
      <c r="F79" s="8"/>
      <c r="G79" s="8"/>
      <c r="H79" s="8"/>
      <c r="I79" s="8"/>
      <c r="J79" s="8"/>
      <c r="K79" s="8"/>
      <c r="L79" s="8"/>
      <c r="M79" s="8"/>
      <c r="N79" s="8"/>
    </row>
    <row r="80" spans="1:14" x14ac:dyDescent="0.25">
      <c r="A80" s="9"/>
      <c r="F80" s="8"/>
      <c r="G80" s="8"/>
      <c r="H80" s="8"/>
      <c r="I80" s="8"/>
      <c r="J80" s="8"/>
      <c r="K80" s="8"/>
      <c r="L80" s="8"/>
      <c r="M80" s="8"/>
      <c r="N80" s="8"/>
    </row>
    <row r="81" spans="1:14" x14ac:dyDescent="0.25">
      <c r="A81" s="9"/>
      <c r="F81" s="8"/>
      <c r="G81" s="8"/>
      <c r="H81" s="8"/>
      <c r="I81" s="8"/>
      <c r="J81" s="8"/>
      <c r="K81" s="8"/>
      <c r="L81" s="8"/>
      <c r="M81" s="8"/>
      <c r="N81" s="8"/>
    </row>
    <row r="82" spans="1:14" x14ac:dyDescent="0.25">
      <c r="A82" s="9"/>
      <c r="F82" s="8"/>
      <c r="G82" s="8"/>
      <c r="H82" s="8"/>
      <c r="I82" s="8"/>
      <c r="J82" s="8"/>
      <c r="K82" s="8"/>
      <c r="L82" s="8"/>
      <c r="M82" s="8"/>
      <c r="N82" s="8"/>
    </row>
    <row r="83" spans="1:14" x14ac:dyDescent="0.25">
      <c r="A83" s="9"/>
      <c r="F83" s="8"/>
      <c r="G83" s="8"/>
      <c r="H83" s="8"/>
      <c r="I83" s="8"/>
      <c r="J83" s="8"/>
      <c r="K83" s="8"/>
      <c r="L83" s="8"/>
      <c r="M83" s="8"/>
      <c r="N83" s="8"/>
    </row>
    <row r="84" spans="1:14" x14ac:dyDescent="0.25">
      <c r="A84" s="9"/>
      <c r="F84" s="8"/>
      <c r="G84" s="8"/>
      <c r="H84" s="8"/>
      <c r="I84" s="8"/>
      <c r="J84" s="8"/>
      <c r="K84" s="8"/>
      <c r="L84" s="8"/>
      <c r="M84" s="8"/>
      <c r="N84" s="8"/>
    </row>
    <row r="85" spans="1:14" x14ac:dyDescent="0.25">
      <c r="A85" s="9"/>
      <c r="F85" s="8"/>
      <c r="G85" s="8"/>
      <c r="H85" s="8"/>
      <c r="I85" s="8"/>
      <c r="J85" s="8"/>
      <c r="K85" s="8"/>
      <c r="L85" s="8"/>
      <c r="M85" s="8"/>
      <c r="N85" s="8"/>
    </row>
    <row r="86" spans="1:14" x14ac:dyDescent="0.25">
      <c r="A86" s="9"/>
      <c r="F86" s="8"/>
      <c r="G86" s="8"/>
      <c r="H86" s="8"/>
      <c r="I86" s="8"/>
      <c r="J86" s="8"/>
      <c r="K86" s="8"/>
      <c r="L86" s="8"/>
      <c r="M86" s="8"/>
      <c r="N86" s="8"/>
    </row>
    <row r="87" spans="1:14" x14ac:dyDescent="0.25">
      <c r="A87" s="9"/>
      <c r="F87" s="8"/>
      <c r="G87" s="8"/>
      <c r="H87" s="8"/>
      <c r="I87" s="8"/>
      <c r="J87" s="8"/>
      <c r="K87" s="8"/>
      <c r="L87" s="8"/>
      <c r="M87" s="8"/>
      <c r="N87" s="8"/>
    </row>
    <row r="88" spans="1:14" x14ac:dyDescent="0.25">
      <c r="A88" s="9"/>
      <c r="F88" s="8"/>
      <c r="G88" s="8"/>
      <c r="H88" s="8"/>
      <c r="I88" s="8"/>
      <c r="J88" s="8"/>
      <c r="K88" s="8"/>
      <c r="L88" s="8"/>
      <c r="M88" s="8"/>
      <c r="N88" s="8"/>
    </row>
    <row r="89" spans="1:14" x14ac:dyDescent="0.25">
      <c r="A89" s="9"/>
      <c r="F89" s="8"/>
      <c r="G89" s="8"/>
      <c r="H89" s="8"/>
      <c r="I89" s="8"/>
      <c r="J89" s="8"/>
      <c r="K89" s="8"/>
      <c r="L89" s="8"/>
      <c r="M89" s="8"/>
      <c r="N89" s="8"/>
    </row>
    <row r="90" spans="1:14" x14ac:dyDescent="0.25">
      <c r="A90" s="9"/>
      <c r="F90" s="8"/>
      <c r="G90" s="8"/>
      <c r="H90" s="8"/>
      <c r="I90" s="8"/>
      <c r="J90" s="8"/>
      <c r="K90" s="8"/>
      <c r="L90" s="8"/>
      <c r="M90" s="8"/>
      <c r="N90" s="8"/>
    </row>
    <row r="91" spans="1:14" x14ac:dyDescent="0.25">
      <c r="A91" s="9"/>
      <c r="F91" s="8"/>
      <c r="G91" s="8"/>
      <c r="H91" s="8"/>
      <c r="I91" s="8"/>
      <c r="J91" s="8"/>
      <c r="K91" s="8"/>
      <c r="L91" s="8"/>
      <c r="M91" s="8"/>
      <c r="N91" s="8"/>
    </row>
    <row r="92" spans="1:14" x14ac:dyDescent="0.25">
      <c r="A92" s="9"/>
      <c r="F92" s="8"/>
      <c r="G92" s="8"/>
      <c r="H92" s="8"/>
      <c r="I92" s="8"/>
      <c r="J92" s="8"/>
      <c r="K92" s="8"/>
      <c r="L92" s="8"/>
      <c r="M92" s="8"/>
      <c r="N92" s="8"/>
    </row>
    <row r="93" spans="1:14" x14ac:dyDescent="0.25">
      <c r="A93" s="9"/>
      <c r="F93" s="8"/>
      <c r="G93" s="8"/>
      <c r="H93" s="8"/>
      <c r="I93" s="8"/>
      <c r="J93" s="8"/>
      <c r="K93" s="8"/>
      <c r="L93" s="8"/>
      <c r="M93" s="8"/>
      <c r="N93" s="8"/>
    </row>
    <row r="94" spans="1:14" x14ac:dyDescent="0.25">
      <c r="A94" s="9"/>
      <c r="F94" s="8"/>
      <c r="G94" s="8"/>
      <c r="H94" s="8"/>
      <c r="I94" s="8"/>
      <c r="J94" s="8"/>
      <c r="K94" s="8"/>
      <c r="L94" s="8"/>
      <c r="M94" s="8"/>
      <c r="N94" s="8"/>
    </row>
    <row r="95" spans="1:14" x14ac:dyDescent="0.25">
      <c r="A95" s="9"/>
      <c r="F95" s="8"/>
      <c r="G95" s="8"/>
      <c r="H95" s="8"/>
      <c r="I95" s="8"/>
      <c r="J95" s="8"/>
      <c r="K95" s="8"/>
      <c r="L95" s="8"/>
      <c r="M95" s="8"/>
      <c r="N95" s="8"/>
    </row>
    <row r="96" spans="1:14" x14ac:dyDescent="0.25">
      <c r="A96" s="9"/>
      <c r="F96" s="8"/>
      <c r="G96" s="8"/>
      <c r="H96" s="8"/>
      <c r="I96" s="8"/>
      <c r="J96" s="8"/>
      <c r="K96" s="8"/>
      <c r="L96" s="8"/>
      <c r="M96" s="8"/>
      <c r="N96" s="8"/>
    </row>
    <row r="97" spans="1:14" x14ac:dyDescent="0.25">
      <c r="A97" s="9"/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25">
      <c r="A98" s="9"/>
      <c r="F98" s="8"/>
      <c r="G98" s="8"/>
      <c r="H98" s="8"/>
      <c r="I98" s="8"/>
      <c r="J98" s="8"/>
      <c r="K98" s="8"/>
      <c r="L98" s="8"/>
      <c r="M98" s="8"/>
      <c r="N98" s="8"/>
    </row>
    <row r="99" spans="1:14" x14ac:dyDescent="0.25">
      <c r="A99" s="9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25">
      <c r="A100" s="9"/>
      <c r="F100" s="8"/>
      <c r="G100" s="8"/>
      <c r="H100" s="8"/>
      <c r="I100" s="8"/>
      <c r="J100" s="8"/>
      <c r="K100" s="8"/>
      <c r="L100" s="8"/>
      <c r="M100" s="8"/>
      <c r="N100" s="8"/>
    </row>
    <row r="101" spans="1:14" x14ac:dyDescent="0.25">
      <c r="A101" s="9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25">
      <c r="A102" s="9"/>
      <c r="F102" s="8"/>
      <c r="G102" s="8"/>
      <c r="H102" s="8"/>
      <c r="I102" s="8"/>
      <c r="J102" s="8"/>
      <c r="K102" s="8"/>
      <c r="L102" s="8"/>
      <c r="M102" s="8"/>
      <c r="N102" s="8"/>
    </row>
  </sheetData>
  <sheetProtection formatCells="0" formatColumns="0" formatRows="0" insertColumns="0" insertRows="0" insertHyperlinks="0" deleteColumns="0" deleteRows="0" sort="0" autoFilter="0" pivotTables="0"/>
  <dataConsolidate/>
  <mergeCells count="2">
    <mergeCell ref="A1:N1"/>
    <mergeCell ref="A38:K38"/>
  </mergeCells>
  <pageMargins left="0.7" right="0.7" top="0.78740157499999996" bottom="0.78740157499999996" header="0.3" footer="0.3"/>
  <pageSetup orientation="landscape" r:id="rId1"/>
  <drawing r:id="rId2"/>
  <webPublishItems count="1">
    <webPublishItem id="8722" divId="nad15ky" sourceType="range" sourceRef="A1:O36" destinationFile="C:\Users\Darca\Desktop\Turisticky zavod\Supersprint\Excel2007_internet\html\nad15ky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do15ci</vt:lpstr>
      <vt:lpstr>do15ky</vt:lpstr>
      <vt:lpstr>nad15ci</vt:lpstr>
      <vt:lpstr>nad15ky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Kolda</dc:creator>
  <cp:lastModifiedBy>Peter Vaněk</cp:lastModifiedBy>
  <cp:lastPrinted>2016-05-16T11:59:14Z</cp:lastPrinted>
  <dcterms:created xsi:type="dcterms:W3CDTF">2016-03-13T13:05:16Z</dcterms:created>
  <dcterms:modified xsi:type="dcterms:W3CDTF">2016-05-16T17:46:15Z</dcterms:modified>
</cp:coreProperties>
</file>