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0" windowHeight="8160" tabRatio="20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<sst xmlns="http://schemas.openxmlformats.org/spreadsheetml/2006/main" count="1065" uniqueCount="115">
  <si>
    <t>Název závodu: Mistrovství Ústeckého kraje</t>
  </si>
  <si>
    <t>Pořadatel: TOM Vejři Lovosice</t>
  </si>
  <si>
    <t>Místo konání: Skalice u Litoměřic</t>
  </si>
  <si>
    <t>Datum: 12.4.2015</t>
  </si>
  <si>
    <t>P</t>
  </si>
  <si>
    <t xml:space="preserve"> - Přípravka</t>
  </si>
  <si>
    <t>st. č.</t>
  </si>
  <si>
    <t>jméno</t>
  </si>
  <si>
    <t>rok nar.</t>
  </si>
  <si>
    <t>oddíl</t>
  </si>
  <si>
    <t>stanoviště (body / zdržení)</t>
  </si>
  <si>
    <t>start</t>
  </si>
  <si>
    <t>cíl</t>
  </si>
  <si>
    <t>čas na trati</t>
  </si>
  <si>
    <t>zdržení</t>
  </si>
  <si>
    <t>výsledný čas</t>
  </si>
  <si>
    <t>trestné minuty</t>
  </si>
  <si>
    <t>konečný výsledek</t>
  </si>
  <si>
    <t>pořadí</t>
  </si>
  <si>
    <t>body</t>
  </si>
  <si>
    <t>VT</t>
  </si>
  <si>
    <t>postup</t>
  </si>
  <si>
    <t>V</t>
  </si>
  <si>
    <t>S</t>
  </si>
  <si>
    <t>Oa</t>
  </si>
  <si>
    <t>Om</t>
  </si>
  <si>
    <t>LL</t>
  </si>
  <si>
    <t>U</t>
  </si>
  <si>
    <t>M</t>
  </si>
  <si>
    <t>TT</t>
  </si>
  <si>
    <t>D</t>
  </si>
  <si>
    <t>KPČ</t>
  </si>
  <si>
    <t>Adéla Trojanová</t>
  </si>
  <si>
    <t>TOM Mikulášovice</t>
  </si>
  <si>
    <t>-</t>
  </si>
  <si>
    <t>Lucie Mocíková</t>
  </si>
  <si>
    <t>Pavel Šenk</t>
  </si>
  <si>
    <t>TOM VEJŘI Lovosice</t>
  </si>
  <si>
    <t>Anežka Škopová</t>
  </si>
  <si>
    <t>Hana Mašková</t>
  </si>
  <si>
    <t>Žitenice</t>
  </si>
  <si>
    <t>Antonín Jelínek</t>
  </si>
  <si>
    <t>NŽD</t>
  </si>
  <si>
    <t xml:space="preserve"> - Nejmladší žákyně</t>
  </si>
  <si>
    <t>Barbora Trojanová</t>
  </si>
  <si>
    <t>II</t>
  </si>
  <si>
    <t>Natálie Mocíková</t>
  </si>
  <si>
    <t>III</t>
  </si>
  <si>
    <t>Renáta Charvátová</t>
  </si>
  <si>
    <t>Adéla Čepičková</t>
  </si>
  <si>
    <t>NŽH</t>
  </si>
  <si>
    <t xml:space="preserve"> - Nejmladší žáci</t>
  </si>
  <si>
    <t>Daniel Kreibich</t>
  </si>
  <si>
    <t>PP</t>
  </si>
  <si>
    <t>Vojtěch Khestl</t>
  </si>
  <si>
    <t>Lukáš Machorek</t>
  </si>
  <si>
    <t>Ondřej Fúsek</t>
  </si>
  <si>
    <t>Štěpán Schmidt</t>
  </si>
  <si>
    <t>Radim Krejbich</t>
  </si>
  <si>
    <t>postup PUK</t>
  </si>
  <si>
    <t>Matěj Pošva</t>
  </si>
  <si>
    <t>MŽD</t>
  </si>
  <si>
    <t xml:space="preserve"> - Mladší žákyně</t>
  </si>
  <si>
    <t>Andrea Fúsková</t>
  </si>
  <si>
    <t>Sára Helisová</t>
  </si>
  <si>
    <t>Klára Žamberská</t>
  </si>
  <si>
    <t>Eliška Šimková</t>
  </si>
  <si>
    <t>Tereza Krejzová</t>
  </si>
  <si>
    <t>Adéla Marhanová</t>
  </si>
  <si>
    <t>d.</t>
  </si>
  <si>
    <t>MŽH</t>
  </si>
  <si>
    <t xml:space="preserve"> - Mladší žáci</t>
  </si>
  <si>
    <t>Petr Havrda</t>
  </si>
  <si>
    <t>František Škop</t>
  </si>
  <si>
    <t>Marek Charvát</t>
  </si>
  <si>
    <t>Dominik Daniš</t>
  </si>
  <si>
    <t>ZŠ Kynšperk n. Ohří</t>
  </si>
  <si>
    <t>Jaroslav Ludvík</t>
  </si>
  <si>
    <t>Adam Šinkmajer</t>
  </si>
  <si>
    <t>SŽD</t>
  </si>
  <si>
    <t xml:space="preserve"> - Starší žákyně</t>
  </si>
  <si>
    <t>Karolína Schejbalová</t>
  </si>
  <si>
    <t>TOM Vejři Lovosice</t>
  </si>
  <si>
    <t>SŽH</t>
  </si>
  <si>
    <t xml:space="preserve"> - Starší žáci</t>
  </si>
  <si>
    <t>Jakub Holub</t>
  </si>
  <si>
    <t>MDD</t>
  </si>
  <si>
    <t xml:space="preserve"> - Mladší dorostenky</t>
  </si>
  <si>
    <t>Pavla Krejzová</t>
  </si>
  <si>
    <t>MDH</t>
  </si>
  <si>
    <t xml:space="preserve"> - Mladší dorostenci</t>
  </si>
  <si>
    <t>Robert Eisenmann</t>
  </si>
  <si>
    <t>SDD</t>
  </si>
  <si>
    <t xml:space="preserve"> - Starší dorostenky</t>
  </si>
  <si>
    <t>SDH</t>
  </si>
  <si>
    <t xml:space="preserve"> - Starší dorostenci</t>
  </si>
  <si>
    <t>ŽA</t>
  </si>
  <si>
    <t xml:space="preserve"> - Ženy – A</t>
  </si>
  <si>
    <t>Michaela Kreibichová</t>
  </si>
  <si>
    <t>Veronika Houdková</t>
  </si>
  <si>
    <t>Muži – A</t>
  </si>
  <si>
    <t>Zdeněk Plešinger</t>
  </si>
  <si>
    <t>Daniel Charvát</t>
  </si>
  <si>
    <t>Patrik Beck</t>
  </si>
  <si>
    <t>ŽB</t>
  </si>
  <si>
    <t xml:space="preserve"> - Ženy – B</t>
  </si>
  <si>
    <t>Květa Fúsková</t>
  </si>
  <si>
    <t>Ladislava Procházková</t>
  </si>
  <si>
    <t>Pavlína Trojanová</t>
  </si>
  <si>
    <t>MB</t>
  </si>
  <si>
    <t xml:space="preserve"> - Muži – B</t>
  </si>
  <si>
    <t>Tomáš Fúsek</t>
  </si>
  <si>
    <t>Josef Petr</t>
  </si>
  <si>
    <t>Vojtěch Wagner</t>
  </si>
  <si>
    <t>Luboš Přibyl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</si>
</sst>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0.0"/>
  </numFmts>
  <fonts count="39">
    <font>
      <sz val="10"/>
      <name val="Arial"/>
      <family val="2"/>
    </font>
    <font>
      <b/>
      <sz val="15"/>
      <name val="Arial"/>
      <family val="2"/>
    </font>
    <font>
      <b/>
      <i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45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3"/>
  <sheetViews>
    <sheetView tabSelected="1" zoomScale="76" zoomScaleNormal="76" zoomScalePageLayoutView="0" workbookViewId="0" topLeftCell="A1">
      <selection activeCell="AA88" sqref="AA88:AA89"/>
    </sheetView>
  </sheetViews>
  <sheetFormatPr defaultColWidth="11.57421875" defaultRowHeight="12.75"/>
  <cols>
    <col min="1" max="1" width="8.421875" style="1" customWidth="1"/>
    <col min="2" max="2" width="22.8515625" style="1" customWidth="1"/>
    <col min="3" max="3" width="7.421875" style="1" customWidth="1"/>
    <col min="4" max="4" width="21.00390625" style="1" customWidth="1"/>
    <col min="5" max="16" width="4.57421875" style="1" customWidth="1"/>
    <col min="17" max="23" width="12.57421875" style="1" customWidth="1"/>
    <col min="24" max="24" width="8.00390625" style="1" customWidth="1"/>
    <col min="25" max="26" width="6.57421875" style="1" customWidth="1"/>
    <col min="27" max="16384" width="11.57421875" style="1" customWidth="1"/>
  </cols>
  <sheetData>
    <row r="1" spans="1:27" ht="19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9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9.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9.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" ht="12.75" customHeight="1">
      <c r="A5" s="2"/>
      <c r="B5" s="3"/>
    </row>
    <row r="7" spans="1:27" ht="21.75" customHeight="1">
      <c r="A7" s="2" t="s">
        <v>4</v>
      </c>
      <c r="B7" s="12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2.75" customHeight="1">
      <c r="A8" s="13" t="s">
        <v>6</v>
      </c>
      <c r="B8" s="13" t="s">
        <v>7</v>
      </c>
      <c r="C8" s="13" t="s">
        <v>8</v>
      </c>
      <c r="D8" s="13" t="s">
        <v>9</v>
      </c>
      <c r="E8" s="14" t="s">
        <v>10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3" t="s">
        <v>11</v>
      </c>
      <c r="R8" s="13" t="s">
        <v>12</v>
      </c>
      <c r="S8" s="13" t="s">
        <v>13</v>
      </c>
      <c r="T8" s="13" t="s">
        <v>14</v>
      </c>
      <c r="U8" s="13" t="s">
        <v>15</v>
      </c>
      <c r="V8" s="13" t="s">
        <v>16</v>
      </c>
      <c r="W8" s="13" t="s">
        <v>17</v>
      </c>
      <c r="X8" s="13" t="s">
        <v>18</v>
      </c>
      <c r="Y8" s="13" t="s">
        <v>19</v>
      </c>
      <c r="Z8" s="13" t="s">
        <v>20</v>
      </c>
      <c r="AA8" s="13" t="s">
        <v>21</v>
      </c>
    </row>
    <row r="9" spans="1:27" ht="25.5">
      <c r="A9" s="13"/>
      <c r="B9" s="13"/>
      <c r="C9" s="13" t="s">
        <v>8</v>
      </c>
      <c r="D9" s="13"/>
      <c r="E9" s="4" t="s">
        <v>22</v>
      </c>
      <c r="F9" s="4" t="s">
        <v>23</v>
      </c>
      <c r="G9" s="4" t="s">
        <v>24</v>
      </c>
      <c r="H9" s="4" t="s">
        <v>25</v>
      </c>
      <c r="I9" s="4" t="s">
        <v>26</v>
      </c>
      <c r="J9" s="4" t="s">
        <v>27</v>
      </c>
      <c r="K9" s="4" t="s">
        <v>28</v>
      </c>
      <c r="L9" s="4" t="s">
        <v>4</v>
      </c>
      <c r="M9" s="4" t="s">
        <v>29</v>
      </c>
      <c r="N9" s="4" t="s">
        <v>30</v>
      </c>
      <c r="O9" s="4" t="s">
        <v>31</v>
      </c>
      <c r="P9" s="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12.75" customHeight="1">
      <c r="A10" s="15">
        <v>32</v>
      </c>
      <c r="B10" s="16" t="s">
        <v>32</v>
      </c>
      <c r="C10" s="15">
        <v>2009</v>
      </c>
      <c r="D10" s="16" t="s">
        <v>33</v>
      </c>
      <c r="E10" s="6" t="s">
        <v>34</v>
      </c>
      <c r="F10" s="6" t="s">
        <v>34</v>
      </c>
      <c r="G10" s="6" t="s">
        <v>34</v>
      </c>
      <c r="H10" s="6">
        <v>0</v>
      </c>
      <c r="I10" s="6">
        <v>0</v>
      </c>
      <c r="J10" s="6">
        <v>0</v>
      </c>
      <c r="K10" s="6">
        <v>3</v>
      </c>
      <c r="L10" s="6" t="s">
        <v>34</v>
      </c>
      <c r="M10" s="6">
        <v>0</v>
      </c>
      <c r="N10" s="6">
        <v>1</v>
      </c>
      <c r="O10" s="6">
        <v>0</v>
      </c>
      <c r="P10" s="7" t="s">
        <v>34</v>
      </c>
      <c r="Q10" s="17">
        <v>0.5119791666666667</v>
      </c>
      <c r="R10" s="17">
        <v>0.5287152777777778</v>
      </c>
      <c r="S10" s="18">
        <f>R10-Q10</f>
        <v>0.016736111111111174</v>
      </c>
      <c r="T10" s="19">
        <f>TIME(0,0,SUM(E11:P11))</f>
        <v>0</v>
      </c>
      <c r="U10" s="18">
        <f>S10-T10</f>
        <v>0.016736111111111174</v>
      </c>
      <c r="V10" s="20">
        <f>IF(COUNTIF(E10:P10,"=d.")=0,SUM(E10:P10),"d.")</f>
        <v>4</v>
      </c>
      <c r="W10" s="18">
        <f>IF(V10&lt;&gt;"d.",U10+TIME(0,V10,0),"d.")</f>
        <v>0.019513888888888952</v>
      </c>
      <c r="X10" s="20">
        <v>1</v>
      </c>
      <c r="Y10" s="21">
        <f>ROUND(MAX(1*100*(2-W10/$W$10),0),1)</f>
        <v>100</v>
      </c>
      <c r="Z10" s="15"/>
      <c r="AA10" s="15"/>
    </row>
    <row r="11" spans="1:27" ht="12.75">
      <c r="A11" s="15"/>
      <c r="B11" s="16"/>
      <c r="C11" s="15"/>
      <c r="D11" s="16"/>
      <c r="E11" s="8" t="s">
        <v>34</v>
      </c>
      <c r="F11" s="8" t="s">
        <v>34</v>
      </c>
      <c r="G11" s="8" t="s">
        <v>34</v>
      </c>
      <c r="H11" s="8"/>
      <c r="I11" s="8"/>
      <c r="J11" s="8"/>
      <c r="K11" s="9"/>
      <c r="L11" s="8" t="s">
        <v>34</v>
      </c>
      <c r="M11" s="8" t="s">
        <v>34</v>
      </c>
      <c r="N11" s="8" t="s">
        <v>34</v>
      </c>
      <c r="O11" s="8" t="s">
        <v>34</v>
      </c>
      <c r="P11" s="8" t="s">
        <v>34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2.75" customHeight="1">
      <c r="A12" s="15">
        <v>86</v>
      </c>
      <c r="B12" s="16" t="s">
        <v>35</v>
      </c>
      <c r="C12" s="15">
        <v>2010</v>
      </c>
      <c r="D12" s="16" t="s">
        <v>33</v>
      </c>
      <c r="E12" s="6" t="s">
        <v>34</v>
      </c>
      <c r="F12" s="6" t="s">
        <v>34</v>
      </c>
      <c r="G12" s="6" t="s">
        <v>34</v>
      </c>
      <c r="H12" s="6">
        <v>0</v>
      </c>
      <c r="I12" s="6">
        <v>0</v>
      </c>
      <c r="J12" s="6">
        <v>0</v>
      </c>
      <c r="K12" s="6">
        <v>3</v>
      </c>
      <c r="L12" s="6" t="s">
        <v>34</v>
      </c>
      <c r="M12" s="6">
        <v>0</v>
      </c>
      <c r="N12" s="6">
        <v>1</v>
      </c>
      <c r="O12" s="6">
        <v>0</v>
      </c>
      <c r="P12" s="7" t="s">
        <v>34</v>
      </c>
      <c r="Q12" s="17">
        <v>0.5197916666666668</v>
      </c>
      <c r="R12" s="17">
        <v>0.5387152777777777</v>
      </c>
      <c r="S12" s="18">
        <f>R12-Q12</f>
        <v>0.01892361111111096</v>
      </c>
      <c r="T12" s="19">
        <f>TIME(0,0,SUM(E13:P13))</f>
        <v>0</v>
      </c>
      <c r="U12" s="18">
        <f>S12-T12</f>
        <v>0.01892361111111096</v>
      </c>
      <c r="V12" s="20">
        <f>IF(COUNTIF(E12:P12,"=d.")=0,SUM(E12:P12),"d.")</f>
        <v>4</v>
      </c>
      <c r="W12" s="18">
        <f>IF(V12&lt;&gt;"d.",U12+TIME(0,V12,0),"d.")</f>
        <v>0.02170138888888874</v>
      </c>
      <c r="X12" s="20">
        <v>2</v>
      </c>
      <c r="Y12" s="21">
        <f>ROUND(MAX(1*100*(2-W12/$W$10),0),1)</f>
        <v>88.8</v>
      </c>
      <c r="Z12" s="15"/>
      <c r="AA12" s="15"/>
    </row>
    <row r="13" spans="1:27" ht="12.75">
      <c r="A13" s="15"/>
      <c r="B13" s="16" t="s">
        <v>32</v>
      </c>
      <c r="C13" s="15">
        <v>2009</v>
      </c>
      <c r="D13" s="16" t="s">
        <v>33</v>
      </c>
      <c r="E13" s="8" t="s">
        <v>34</v>
      </c>
      <c r="F13" s="8" t="s">
        <v>34</v>
      </c>
      <c r="G13" s="8" t="s">
        <v>34</v>
      </c>
      <c r="H13" s="8"/>
      <c r="I13" s="8"/>
      <c r="J13" s="8"/>
      <c r="K13" s="9"/>
      <c r="L13" s="8" t="s">
        <v>34</v>
      </c>
      <c r="M13" s="8" t="s">
        <v>34</v>
      </c>
      <c r="N13" s="8" t="s">
        <v>34</v>
      </c>
      <c r="O13" s="8" t="s">
        <v>34</v>
      </c>
      <c r="P13" s="8" t="s">
        <v>34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2.75" customHeight="1">
      <c r="A14" s="15">
        <v>26</v>
      </c>
      <c r="B14" s="16" t="s">
        <v>36</v>
      </c>
      <c r="C14" s="15">
        <v>2007</v>
      </c>
      <c r="D14" s="16" t="s">
        <v>37</v>
      </c>
      <c r="E14" s="6" t="s">
        <v>34</v>
      </c>
      <c r="F14" s="6" t="s">
        <v>34</v>
      </c>
      <c r="G14" s="6" t="s">
        <v>34</v>
      </c>
      <c r="H14" s="6">
        <v>0</v>
      </c>
      <c r="I14" s="6">
        <v>0</v>
      </c>
      <c r="J14" s="6">
        <v>0</v>
      </c>
      <c r="K14" s="6">
        <v>2</v>
      </c>
      <c r="L14" s="6" t="s">
        <v>34</v>
      </c>
      <c r="M14" s="6">
        <v>1</v>
      </c>
      <c r="N14" s="6">
        <v>1</v>
      </c>
      <c r="O14" s="6">
        <v>1</v>
      </c>
      <c r="P14" s="7" t="s">
        <v>34</v>
      </c>
      <c r="Q14" s="17">
        <v>0.49479166666666663</v>
      </c>
      <c r="R14" s="17">
        <v>0.5143981481481481</v>
      </c>
      <c r="S14" s="18">
        <f>R14-Q14</f>
        <v>0.019606481481481475</v>
      </c>
      <c r="T14" s="19">
        <f>TIME(0,0,SUM(E15:P15))</f>
        <v>0</v>
      </c>
      <c r="U14" s="18">
        <f>S14-T14</f>
        <v>0.019606481481481475</v>
      </c>
      <c r="V14" s="20">
        <f>IF(COUNTIF(E14:P14,"=d.")=0,SUM(E14:P14),"d.")</f>
        <v>5</v>
      </c>
      <c r="W14" s="18">
        <f>IF(V14&lt;&gt;"d.",U14+TIME(0,V14,0),"d.")</f>
        <v>0.0230787037037037</v>
      </c>
      <c r="X14" s="20">
        <v>3</v>
      </c>
      <c r="Y14" s="21">
        <f>ROUND(MAX(1*100*(2-W14/$W$10),0),1)</f>
        <v>81.7</v>
      </c>
      <c r="Z14" s="15"/>
      <c r="AA14" s="15"/>
    </row>
    <row r="15" spans="1:27" ht="12.75">
      <c r="A15" s="15"/>
      <c r="B15" s="16"/>
      <c r="C15" s="15"/>
      <c r="D15" s="16"/>
      <c r="E15" s="8" t="s">
        <v>34</v>
      </c>
      <c r="F15" s="8" t="s">
        <v>34</v>
      </c>
      <c r="G15" s="8" t="s">
        <v>34</v>
      </c>
      <c r="H15" s="8"/>
      <c r="I15" s="8"/>
      <c r="J15" s="8"/>
      <c r="K15" s="9"/>
      <c r="L15" s="8" t="s">
        <v>34</v>
      </c>
      <c r="M15" s="8" t="s">
        <v>34</v>
      </c>
      <c r="N15" s="8" t="s">
        <v>34</v>
      </c>
      <c r="O15" s="8" t="s">
        <v>34</v>
      </c>
      <c r="P15" s="8" t="s">
        <v>34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2.75" customHeight="1">
      <c r="A16" s="15">
        <v>3</v>
      </c>
      <c r="B16" s="16" t="s">
        <v>38</v>
      </c>
      <c r="C16" s="15">
        <v>2007</v>
      </c>
      <c r="D16" s="16" t="s">
        <v>37</v>
      </c>
      <c r="E16" s="6" t="s">
        <v>34</v>
      </c>
      <c r="F16" s="6" t="s">
        <v>34</v>
      </c>
      <c r="G16" s="6" t="s">
        <v>34</v>
      </c>
      <c r="H16" s="6">
        <v>0</v>
      </c>
      <c r="I16" s="6">
        <v>0</v>
      </c>
      <c r="J16" s="6">
        <v>0</v>
      </c>
      <c r="K16" s="6">
        <v>3</v>
      </c>
      <c r="L16" s="6" t="s">
        <v>34</v>
      </c>
      <c r="M16" s="6">
        <v>5</v>
      </c>
      <c r="N16" s="6">
        <v>2</v>
      </c>
      <c r="O16" s="6">
        <v>1</v>
      </c>
      <c r="P16" s="7" t="s">
        <v>34</v>
      </c>
      <c r="Q16" s="17">
        <v>0.5078125</v>
      </c>
      <c r="R16" s="17">
        <v>0.5241666666666667</v>
      </c>
      <c r="S16" s="18">
        <f>R16-Q16</f>
        <v>0.01635416666666667</v>
      </c>
      <c r="T16" s="19">
        <f>TIME(0,0,SUM(E17:P17))</f>
        <v>0.00011574074074074073</v>
      </c>
      <c r="U16" s="18">
        <f>S16-T16</f>
        <v>0.01623842592592593</v>
      </c>
      <c r="V16" s="20">
        <f>IF(COUNTIF(E16:P16,"=d.")=0,SUM(E16:P16),"d.")</f>
        <v>11</v>
      </c>
      <c r="W16" s="18">
        <f>IF(V16&lt;&gt;"d.",U16+TIME(0,V16,0),"d.")</f>
        <v>0.02387731481481482</v>
      </c>
      <c r="X16" s="20">
        <v>4</v>
      </c>
      <c r="Y16" s="21">
        <f>ROUND(MAX(1*100*(2-W16/$W$10),0),1)</f>
        <v>77.6</v>
      </c>
      <c r="Z16" s="15"/>
      <c r="AA16" s="15"/>
    </row>
    <row r="17" spans="1:27" ht="12.75">
      <c r="A17" s="15"/>
      <c r="B17" s="16"/>
      <c r="C17" s="15"/>
      <c r="D17" s="16"/>
      <c r="E17" s="8" t="s">
        <v>34</v>
      </c>
      <c r="F17" s="8" t="s">
        <v>34</v>
      </c>
      <c r="G17" s="8" t="s">
        <v>34</v>
      </c>
      <c r="H17" s="8"/>
      <c r="I17" s="8">
        <v>10</v>
      </c>
      <c r="J17" s="8"/>
      <c r="K17" s="9"/>
      <c r="L17" s="8" t="s">
        <v>34</v>
      </c>
      <c r="M17" s="8" t="s">
        <v>34</v>
      </c>
      <c r="N17" s="8" t="s">
        <v>34</v>
      </c>
      <c r="O17" s="8" t="s">
        <v>34</v>
      </c>
      <c r="P17" s="8" t="s">
        <v>34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2.75" customHeight="1">
      <c r="A18" s="15">
        <v>91</v>
      </c>
      <c r="B18" s="16" t="s">
        <v>39</v>
      </c>
      <c r="C18" s="15">
        <v>2008</v>
      </c>
      <c r="D18" s="16" t="s">
        <v>40</v>
      </c>
      <c r="E18" s="6" t="s">
        <v>34</v>
      </c>
      <c r="F18" s="6" t="s">
        <v>34</v>
      </c>
      <c r="G18" s="6" t="s">
        <v>34</v>
      </c>
      <c r="H18" s="6">
        <v>0</v>
      </c>
      <c r="I18" s="6">
        <v>0</v>
      </c>
      <c r="J18" s="6">
        <v>0</v>
      </c>
      <c r="K18" s="6">
        <v>1</v>
      </c>
      <c r="L18" s="6" t="s">
        <v>34</v>
      </c>
      <c r="M18" s="6">
        <v>4</v>
      </c>
      <c r="N18" s="6">
        <v>4</v>
      </c>
      <c r="O18" s="6">
        <v>1</v>
      </c>
      <c r="P18" s="7" t="s">
        <v>34</v>
      </c>
      <c r="Q18" s="17">
        <v>0.525</v>
      </c>
      <c r="R18" s="17">
        <v>0.5434490740740741</v>
      </c>
      <c r="S18" s="18">
        <f>R18-Q18</f>
        <v>0.018449074074074034</v>
      </c>
      <c r="T18" s="19">
        <f>TIME(0,0,SUM(E19:P19))</f>
        <v>0</v>
      </c>
      <c r="U18" s="18">
        <f>S18-T18</f>
        <v>0.018449074074074034</v>
      </c>
      <c r="V18" s="20">
        <f>IF(COUNTIF(E18:P18,"=d.")=0,SUM(E18:P18),"d.")</f>
        <v>10</v>
      </c>
      <c r="W18" s="18">
        <f>IF(V18&lt;&gt;"d.",U18+TIME(0,V18,0),"d.")</f>
        <v>0.02539351851851848</v>
      </c>
      <c r="X18" s="20">
        <v>5</v>
      </c>
      <c r="Y18" s="21">
        <f>ROUND(MAX(1*100*(2-W18/$W$10),0),1)</f>
        <v>69.9</v>
      </c>
      <c r="Z18" s="15"/>
      <c r="AA18" s="15"/>
    </row>
    <row r="19" spans="1:27" ht="12.75">
      <c r="A19" s="15"/>
      <c r="B19" s="16"/>
      <c r="C19" s="15"/>
      <c r="D19" s="16"/>
      <c r="E19" s="8" t="s">
        <v>34</v>
      </c>
      <c r="F19" s="8" t="s">
        <v>34</v>
      </c>
      <c r="G19" s="8" t="s">
        <v>34</v>
      </c>
      <c r="H19" s="8"/>
      <c r="I19" s="8"/>
      <c r="J19" s="8"/>
      <c r="K19" s="9"/>
      <c r="L19" s="8" t="s">
        <v>34</v>
      </c>
      <c r="M19" s="8" t="s">
        <v>34</v>
      </c>
      <c r="N19" s="8" t="s">
        <v>34</v>
      </c>
      <c r="O19" s="8" t="s">
        <v>34</v>
      </c>
      <c r="P19" s="8" t="s">
        <v>34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2.75" customHeight="1">
      <c r="A20" s="15">
        <v>23</v>
      </c>
      <c r="B20" s="16" t="s">
        <v>41</v>
      </c>
      <c r="C20" s="15">
        <v>2010</v>
      </c>
      <c r="D20" s="16" t="s">
        <v>40</v>
      </c>
      <c r="E20" s="6" t="s">
        <v>34</v>
      </c>
      <c r="F20" s="6" t="s">
        <v>34</v>
      </c>
      <c r="G20" s="6" t="s">
        <v>34</v>
      </c>
      <c r="H20" s="6">
        <v>0</v>
      </c>
      <c r="I20" s="6">
        <v>0</v>
      </c>
      <c r="J20" s="6">
        <v>0</v>
      </c>
      <c r="K20" s="6">
        <v>1</v>
      </c>
      <c r="L20" s="6" t="s">
        <v>34</v>
      </c>
      <c r="M20" s="6">
        <v>10</v>
      </c>
      <c r="N20" s="6">
        <v>6</v>
      </c>
      <c r="O20" s="6">
        <v>0</v>
      </c>
      <c r="P20" s="7" t="s">
        <v>34</v>
      </c>
      <c r="Q20" s="17">
        <v>0.49166666666666664</v>
      </c>
      <c r="R20" s="17">
        <v>0.5225578703703704</v>
      </c>
      <c r="S20" s="18">
        <f>R20-Q20</f>
        <v>0.03089120370370374</v>
      </c>
      <c r="T20" s="19">
        <f>TIME(0,0,SUM(E21:P21))</f>
        <v>0</v>
      </c>
      <c r="U20" s="18">
        <f>S20-T20</f>
        <v>0.03089120370370374</v>
      </c>
      <c r="V20" s="20">
        <f>IF(COUNTIF(E20:P20,"=d.")=0,SUM(E20:P20),"d.")</f>
        <v>17</v>
      </c>
      <c r="W20" s="18">
        <f>IF(V20&lt;&gt;"d.",U20+TIME(0,V20,0),"d.")</f>
        <v>0.042696759259259295</v>
      </c>
      <c r="X20" s="20">
        <v>6</v>
      </c>
      <c r="Y20" s="21">
        <f>ROUND(MAX(1*100*(2-W20/$W$10),0),1)</f>
        <v>0</v>
      </c>
      <c r="Z20" s="15"/>
      <c r="AA20" s="15"/>
    </row>
    <row r="21" spans="1:27" ht="12.75">
      <c r="A21" s="15"/>
      <c r="B21" s="16"/>
      <c r="C21" s="15"/>
      <c r="D21" s="16"/>
      <c r="E21" s="8" t="s">
        <v>34</v>
      </c>
      <c r="F21" s="8" t="s">
        <v>34</v>
      </c>
      <c r="G21" s="8" t="s">
        <v>34</v>
      </c>
      <c r="H21" s="8"/>
      <c r="I21" s="8"/>
      <c r="J21" s="8"/>
      <c r="K21" s="9"/>
      <c r="L21" s="8" t="s">
        <v>34</v>
      </c>
      <c r="M21" s="8" t="s">
        <v>34</v>
      </c>
      <c r="N21" s="8" t="s">
        <v>34</v>
      </c>
      <c r="O21" s="8" t="s">
        <v>34</v>
      </c>
      <c r="P21" s="8" t="s">
        <v>34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3" spans="1:27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5" spans="1:27" ht="25.5" customHeight="1">
      <c r="A25" s="3" t="s">
        <v>42</v>
      </c>
      <c r="B25" s="12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 customHeight="1">
      <c r="A26" s="13" t="s">
        <v>6</v>
      </c>
      <c r="B26" s="13" t="s">
        <v>7</v>
      </c>
      <c r="C26" s="13" t="s">
        <v>8</v>
      </c>
      <c r="D26" s="13" t="s">
        <v>9</v>
      </c>
      <c r="E26" s="14" t="s">
        <v>10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3" t="s">
        <v>11</v>
      </c>
      <c r="R26" s="13" t="s">
        <v>12</v>
      </c>
      <c r="S26" s="13" t="s">
        <v>13</v>
      </c>
      <c r="T26" s="13" t="s">
        <v>14</v>
      </c>
      <c r="U26" s="13" t="s">
        <v>15</v>
      </c>
      <c r="V26" s="13" t="s">
        <v>16</v>
      </c>
      <c r="W26" s="13" t="s">
        <v>17</v>
      </c>
      <c r="X26" s="13" t="s">
        <v>18</v>
      </c>
      <c r="Y26" s="13" t="s">
        <v>19</v>
      </c>
      <c r="Z26" s="13" t="s">
        <v>20</v>
      </c>
      <c r="AA26" s="13" t="s">
        <v>21</v>
      </c>
    </row>
    <row r="27" spans="1:27" ht="25.5">
      <c r="A27" s="13"/>
      <c r="B27" s="13"/>
      <c r="C27" s="13" t="s">
        <v>8</v>
      </c>
      <c r="D27" s="13"/>
      <c r="E27" s="4" t="s">
        <v>22</v>
      </c>
      <c r="F27" s="4" t="s">
        <v>23</v>
      </c>
      <c r="G27" s="4" t="s">
        <v>24</v>
      </c>
      <c r="H27" s="4" t="s">
        <v>25</v>
      </c>
      <c r="I27" s="4" t="s">
        <v>26</v>
      </c>
      <c r="J27" s="4" t="s">
        <v>27</v>
      </c>
      <c r="K27" s="4" t="s">
        <v>28</v>
      </c>
      <c r="L27" s="4" t="s">
        <v>4</v>
      </c>
      <c r="M27" s="4" t="s">
        <v>29</v>
      </c>
      <c r="N27" s="4" t="s">
        <v>30</v>
      </c>
      <c r="O27" s="4" t="s">
        <v>31</v>
      </c>
      <c r="P27" s="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9" ht="12.75" customHeight="1">
      <c r="A28" s="15">
        <v>90</v>
      </c>
      <c r="B28" s="16" t="s">
        <v>44</v>
      </c>
      <c r="C28" s="15">
        <v>2006</v>
      </c>
      <c r="D28" s="16" t="s">
        <v>33</v>
      </c>
      <c r="E28" s="6" t="s">
        <v>34</v>
      </c>
      <c r="F28" s="6" t="s">
        <v>34</v>
      </c>
      <c r="G28" s="6" t="s">
        <v>34</v>
      </c>
      <c r="H28" s="6">
        <v>0</v>
      </c>
      <c r="I28" s="6">
        <v>0</v>
      </c>
      <c r="J28" s="6"/>
      <c r="K28" s="6">
        <v>2</v>
      </c>
      <c r="L28" s="6" t="s">
        <v>34</v>
      </c>
      <c r="M28" s="6">
        <v>0</v>
      </c>
      <c r="N28" s="6">
        <v>2</v>
      </c>
      <c r="O28" s="6">
        <v>3</v>
      </c>
      <c r="P28" s="7" t="s">
        <v>34</v>
      </c>
      <c r="Q28" s="17">
        <v>0.5239583333333334</v>
      </c>
      <c r="R28" s="17">
        <v>0.5380902777777777</v>
      </c>
      <c r="S28" s="18">
        <f>R28-Q28</f>
        <v>0.014131944444444322</v>
      </c>
      <c r="T28" s="19">
        <f>TIME(0,0,SUM(E29:P29))</f>
        <v>0</v>
      </c>
      <c r="U28" s="18">
        <f>S28-T28</f>
        <v>0.014131944444444322</v>
      </c>
      <c r="V28" s="20">
        <f>IF(COUNTIF(E28:P28,"=d.")=0,SUM(E28:P28),"d.")</f>
        <v>7</v>
      </c>
      <c r="W28" s="18">
        <f>IF(V28&lt;&gt;"d.",U28+TIME(0,V28,0),"d.")</f>
        <v>0.018993055555555433</v>
      </c>
      <c r="X28" s="20">
        <v>1</v>
      </c>
      <c r="Y28" s="21">
        <f>ROUND(MAX(1*100*(2-W28/$W$28),0),1)</f>
        <v>100</v>
      </c>
      <c r="Z28" s="15" t="s">
        <v>45</v>
      </c>
      <c r="AA28" s="15" t="s">
        <v>21</v>
      </c>
      <c r="AB28" s="10"/>
      <c r="AC28" s="10"/>
    </row>
    <row r="29" spans="1:28" ht="12.75">
      <c r="A29" s="15"/>
      <c r="B29" s="16"/>
      <c r="C29" s="15"/>
      <c r="D29" s="16"/>
      <c r="E29" s="8" t="s">
        <v>34</v>
      </c>
      <c r="F29" s="8" t="s">
        <v>34</v>
      </c>
      <c r="G29" s="8" t="s">
        <v>34</v>
      </c>
      <c r="H29" s="8"/>
      <c r="I29" s="8"/>
      <c r="J29" s="8"/>
      <c r="K29" s="9"/>
      <c r="L29" s="8" t="s">
        <v>34</v>
      </c>
      <c r="M29" s="8" t="s">
        <v>34</v>
      </c>
      <c r="N29" s="8" t="s">
        <v>34</v>
      </c>
      <c r="O29" s="8" t="s">
        <v>34</v>
      </c>
      <c r="P29" s="8" t="s">
        <v>34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0"/>
    </row>
    <row r="30" spans="1:27" ht="12.75" customHeight="1">
      <c r="A30" s="15">
        <v>20</v>
      </c>
      <c r="B30" s="16" t="s">
        <v>46</v>
      </c>
      <c r="C30" s="15">
        <v>2005</v>
      </c>
      <c r="D30" s="16" t="s">
        <v>33</v>
      </c>
      <c r="E30" s="6" t="s">
        <v>34</v>
      </c>
      <c r="F30" s="6" t="s">
        <v>34</v>
      </c>
      <c r="G30" s="6" t="s">
        <v>34</v>
      </c>
      <c r="H30" s="6">
        <v>0</v>
      </c>
      <c r="I30" s="6">
        <v>0</v>
      </c>
      <c r="J30" s="6">
        <v>0</v>
      </c>
      <c r="K30" s="6">
        <v>3</v>
      </c>
      <c r="L30" s="6" t="s">
        <v>34</v>
      </c>
      <c r="M30" s="6">
        <v>3</v>
      </c>
      <c r="N30" s="6">
        <v>3</v>
      </c>
      <c r="O30" s="6">
        <v>0</v>
      </c>
      <c r="P30" s="7" t="s">
        <v>34</v>
      </c>
      <c r="Q30" s="17">
        <v>0.48854166666666665</v>
      </c>
      <c r="R30" s="17">
        <v>0.5037037037037037</v>
      </c>
      <c r="S30" s="18">
        <f>R30-Q30</f>
        <v>0.015162037037037002</v>
      </c>
      <c r="T30" s="19">
        <f>TIME(0,0,SUM(E31:P31))</f>
        <v>0.00023148148148148146</v>
      </c>
      <c r="U30" s="18">
        <f>S30-T30</f>
        <v>0.01493055555555552</v>
      </c>
      <c r="V30" s="20">
        <f>IF(COUNTIF(E30:P30,"=d.")=0,SUM(E30:P30),"d.")</f>
        <v>9</v>
      </c>
      <c r="W30" s="18">
        <f>IF(V30&lt;&gt;"d.",U30+TIME(0,V30,0),"d.")</f>
        <v>0.02118055555555552</v>
      </c>
      <c r="X30" s="20">
        <v>2</v>
      </c>
      <c r="Y30" s="21">
        <f>ROUND(MAX(1*100*(2-W30/$W$28),0),1)</f>
        <v>88.5</v>
      </c>
      <c r="Z30" s="15" t="s">
        <v>47</v>
      </c>
      <c r="AA30" s="15" t="s">
        <v>21</v>
      </c>
    </row>
    <row r="31" spans="1:27" ht="12.75">
      <c r="A31" s="15"/>
      <c r="B31" s="16"/>
      <c r="C31" s="15"/>
      <c r="D31" s="16"/>
      <c r="E31" s="8" t="s">
        <v>34</v>
      </c>
      <c r="F31" s="8" t="s">
        <v>34</v>
      </c>
      <c r="G31" s="8" t="s">
        <v>34</v>
      </c>
      <c r="H31" s="8"/>
      <c r="I31" s="8">
        <v>20</v>
      </c>
      <c r="J31" s="8"/>
      <c r="K31" s="9"/>
      <c r="L31" s="8" t="s">
        <v>34</v>
      </c>
      <c r="M31" s="8" t="s">
        <v>34</v>
      </c>
      <c r="N31" s="8" t="s">
        <v>34</v>
      </c>
      <c r="O31" s="8" t="s">
        <v>34</v>
      </c>
      <c r="P31" s="8" t="s">
        <v>34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2.75" customHeight="1">
      <c r="A32" s="15">
        <v>6</v>
      </c>
      <c r="B32" s="16" t="s">
        <v>48</v>
      </c>
      <c r="C32" s="15">
        <v>2006</v>
      </c>
      <c r="D32" s="16" t="s">
        <v>33</v>
      </c>
      <c r="E32" s="6" t="s">
        <v>34</v>
      </c>
      <c r="F32" s="6" t="s">
        <v>34</v>
      </c>
      <c r="G32" s="6" t="s">
        <v>34</v>
      </c>
      <c r="H32" s="6">
        <v>0</v>
      </c>
      <c r="I32" s="6">
        <v>0</v>
      </c>
      <c r="J32" s="6">
        <v>0</v>
      </c>
      <c r="K32" s="6">
        <v>3</v>
      </c>
      <c r="L32" s="6" t="s">
        <v>34</v>
      </c>
      <c r="M32" s="6">
        <v>3</v>
      </c>
      <c r="N32" s="6">
        <v>2</v>
      </c>
      <c r="O32" s="6">
        <v>0</v>
      </c>
      <c r="P32" s="7" t="s">
        <v>34</v>
      </c>
      <c r="Q32" s="17">
        <v>0.4822916666666666</v>
      </c>
      <c r="R32" s="17">
        <v>0.5007175925925926</v>
      </c>
      <c r="S32" s="18">
        <f>R32-Q32</f>
        <v>0.018425925925926012</v>
      </c>
      <c r="T32" s="19">
        <f>TIME(0,0,SUM(E33:P33))</f>
        <v>0</v>
      </c>
      <c r="U32" s="18">
        <f>S32-T32</f>
        <v>0.018425925925926012</v>
      </c>
      <c r="V32" s="20">
        <f>IF(COUNTIF(E32:P32,"=d.")=0,SUM(E32:P32),"d.")</f>
        <v>8</v>
      </c>
      <c r="W32" s="18">
        <f>IF(V32&lt;&gt;"d.",U32+TIME(0,V32,0),"d.")</f>
        <v>0.02398148148148157</v>
      </c>
      <c r="X32" s="20">
        <v>3</v>
      </c>
      <c r="Y32" s="21">
        <f>ROUND(MAX(1*100*(2-W32/$W$28),0),1)</f>
        <v>73.7</v>
      </c>
      <c r="Z32" s="15"/>
      <c r="AA32" s="15" t="s">
        <v>21</v>
      </c>
    </row>
    <row r="33" spans="1:27" ht="12.75">
      <c r="A33" s="15"/>
      <c r="B33" s="16"/>
      <c r="C33" s="15"/>
      <c r="D33" s="16"/>
      <c r="E33" s="8" t="s">
        <v>34</v>
      </c>
      <c r="F33" s="8" t="s">
        <v>34</v>
      </c>
      <c r="G33" s="8" t="s">
        <v>34</v>
      </c>
      <c r="H33" s="8"/>
      <c r="I33" s="8"/>
      <c r="J33" s="8"/>
      <c r="K33" s="9"/>
      <c r="L33" s="8" t="s">
        <v>34</v>
      </c>
      <c r="M33" s="8" t="s">
        <v>34</v>
      </c>
      <c r="N33" s="8" t="s">
        <v>34</v>
      </c>
      <c r="O33" s="8" t="s">
        <v>34</v>
      </c>
      <c r="P33" s="8" t="s">
        <v>34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2.75" customHeight="1">
      <c r="A34" s="15">
        <v>46</v>
      </c>
      <c r="B34" s="16" t="s">
        <v>49</v>
      </c>
      <c r="C34" s="15">
        <v>2007</v>
      </c>
      <c r="D34" s="16" t="s">
        <v>37</v>
      </c>
      <c r="E34" s="6" t="s">
        <v>34</v>
      </c>
      <c r="F34" s="6" t="s">
        <v>34</v>
      </c>
      <c r="G34" s="6" t="s">
        <v>34</v>
      </c>
      <c r="H34" s="6">
        <v>0</v>
      </c>
      <c r="I34" s="6">
        <v>0</v>
      </c>
      <c r="J34" s="6">
        <v>0</v>
      </c>
      <c r="K34" s="6">
        <v>3</v>
      </c>
      <c r="L34" s="6" t="s">
        <v>34</v>
      </c>
      <c r="M34" s="6">
        <v>9</v>
      </c>
      <c r="N34" s="6">
        <v>4</v>
      </c>
      <c r="O34" s="6">
        <v>9</v>
      </c>
      <c r="P34" s="7" t="s">
        <v>34</v>
      </c>
      <c r="Q34" s="17">
        <v>0.5135416666666667</v>
      </c>
      <c r="R34" s="17">
        <v>0.5317939814814815</v>
      </c>
      <c r="S34" s="18">
        <f>R34-Q34</f>
        <v>0.01825231481481482</v>
      </c>
      <c r="T34" s="19">
        <f>TIME(0,0,SUM(E35:P35))</f>
        <v>0.0004629629629629629</v>
      </c>
      <c r="U34" s="18">
        <f>S34-T34</f>
        <v>0.017789351851851855</v>
      </c>
      <c r="V34" s="20">
        <f>IF(COUNTIF(E34:P34,"=d.")=0,SUM(E34:P34),"d.")</f>
        <v>25</v>
      </c>
      <c r="W34" s="18">
        <f>IF(V34&lt;&gt;"d.",U34+TIME(0,V34,0),"d.")</f>
        <v>0.03515046296296297</v>
      </c>
      <c r="X34" s="20">
        <v>4</v>
      </c>
      <c r="Y34" s="21">
        <f>ROUND(MAX(1*100*(2-W34/$W$28),0),1)</f>
        <v>14.9</v>
      </c>
      <c r="Z34" s="15"/>
      <c r="AA34" s="15"/>
    </row>
    <row r="35" spans="1:27" ht="12.75">
      <c r="A35" s="15"/>
      <c r="B35" s="16"/>
      <c r="C35" s="15"/>
      <c r="D35" s="16"/>
      <c r="E35" s="8" t="s">
        <v>34</v>
      </c>
      <c r="F35" s="8" t="s">
        <v>34</v>
      </c>
      <c r="G35" s="8" t="s">
        <v>34</v>
      </c>
      <c r="H35" s="8"/>
      <c r="I35" s="8">
        <v>40</v>
      </c>
      <c r="J35" s="8"/>
      <c r="K35" s="9"/>
      <c r="L35" s="8" t="s">
        <v>34</v>
      </c>
      <c r="M35" s="8" t="s">
        <v>34</v>
      </c>
      <c r="N35" s="8" t="s">
        <v>34</v>
      </c>
      <c r="O35" s="8" t="s">
        <v>34</v>
      </c>
      <c r="P35" s="8" t="s">
        <v>34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9" spans="1:27" ht="19.5" customHeight="1">
      <c r="A39" s="3" t="s">
        <v>50</v>
      </c>
      <c r="B39" s="12" t="s">
        <v>51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 customHeight="1">
      <c r="A40" s="13" t="s">
        <v>6</v>
      </c>
      <c r="B40" s="13" t="s">
        <v>7</v>
      </c>
      <c r="C40" s="13" t="s">
        <v>8</v>
      </c>
      <c r="D40" s="13" t="s">
        <v>9</v>
      </c>
      <c r="E40" s="14" t="s">
        <v>10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3" t="s">
        <v>11</v>
      </c>
      <c r="R40" s="13" t="s">
        <v>12</v>
      </c>
      <c r="S40" s="13" t="s">
        <v>13</v>
      </c>
      <c r="T40" s="13" t="s">
        <v>14</v>
      </c>
      <c r="U40" s="13" t="s">
        <v>15</v>
      </c>
      <c r="V40" s="13" t="s">
        <v>16</v>
      </c>
      <c r="W40" s="13" t="s">
        <v>17</v>
      </c>
      <c r="X40" s="13" t="s">
        <v>18</v>
      </c>
      <c r="Y40" s="13" t="s">
        <v>19</v>
      </c>
      <c r="Z40" s="13" t="s">
        <v>20</v>
      </c>
      <c r="AA40" s="13" t="s">
        <v>21</v>
      </c>
    </row>
    <row r="41" spans="1:27" ht="25.5">
      <c r="A41" s="13"/>
      <c r="B41" s="13"/>
      <c r="C41" s="13" t="s">
        <v>8</v>
      </c>
      <c r="D41" s="13"/>
      <c r="E41" s="4" t="s">
        <v>22</v>
      </c>
      <c r="F41" s="4" t="s">
        <v>23</v>
      </c>
      <c r="G41" s="4" t="s">
        <v>24</v>
      </c>
      <c r="H41" s="4" t="s">
        <v>25</v>
      </c>
      <c r="I41" s="4" t="s">
        <v>26</v>
      </c>
      <c r="J41" s="4" t="s">
        <v>27</v>
      </c>
      <c r="K41" s="4" t="s">
        <v>28</v>
      </c>
      <c r="L41" s="4" t="s">
        <v>4</v>
      </c>
      <c r="M41" s="4" t="s">
        <v>29</v>
      </c>
      <c r="N41" s="4" t="s">
        <v>30</v>
      </c>
      <c r="O41" s="4" t="s">
        <v>31</v>
      </c>
      <c r="P41" s="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9" ht="12.75" customHeight="1">
      <c r="A42" s="15">
        <v>89</v>
      </c>
      <c r="B42" s="16" t="s">
        <v>52</v>
      </c>
      <c r="C42" s="15">
        <v>2005</v>
      </c>
      <c r="D42" s="16" t="s">
        <v>33</v>
      </c>
      <c r="E42" s="6" t="s">
        <v>34</v>
      </c>
      <c r="F42" s="6" t="s">
        <v>34</v>
      </c>
      <c r="G42" s="6" t="s">
        <v>34</v>
      </c>
      <c r="H42" s="6">
        <v>0</v>
      </c>
      <c r="I42" s="6">
        <v>0</v>
      </c>
      <c r="J42" s="6">
        <v>0</v>
      </c>
      <c r="K42" s="6">
        <v>1</v>
      </c>
      <c r="L42" s="6" t="s">
        <v>34</v>
      </c>
      <c r="M42" s="6">
        <v>0</v>
      </c>
      <c r="N42" s="6">
        <v>4</v>
      </c>
      <c r="O42" s="6">
        <v>0</v>
      </c>
      <c r="P42" s="7" t="s">
        <v>34</v>
      </c>
      <c r="Q42" s="17">
        <v>0.5229166666666667</v>
      </c>
      <c r="R42" s="17">
        <v>0.5370486111111111</v>
      </c>
      <c r="S42" s="18">
        <f>R42-Q42</f>
        <v>0.014131944444444433</v>
      </c>
      <c r="T42" s="19">
        <f>TIME(0,0,SUM(E43:P43))</f>
        <v>0</v>
      </c>
      <c r="U42" s="18">
        <f>S42-T42</f>
        <v>0.014131944444444433</v>
      </c>
      <c r="V42" s="20">
        <f>IF(COUNTIF(E42:P42,"=d.")=0,SUM(E42:P42),"d.")</f>
        <v>5</v>
      </c>
      <c r="W42" s="18">
        <f>IF(V42&lt;&gt;"d.",U42+TIME(0,V42,0),"d.")</f>
        <v>0.017604166666666657</v>
      </c>
      <c r="X42" s="20">
        <v>1</v>
      </c>
      <c r="Y42" s="21">
        <f>ROUND(MAX(1*100*(2-W42/$W$42),0),1)</f>
        <v>100</v>
      </c>
      <c r="Z42" s="15" t="s">
        <v>45</v>
      </c>
      <c r="AA42" s="15" t="s">
        <v>53</v>
      </c>
      <c r="AB42" s="10"/>
      <c r="AC42" s="10"/>
    </row>
    <row r="43" spans="1:28" ht="12.75">
      <c r="A43" s="15"/>
      <c r="B43" s="16"/>
      <c r="C43" s="15"/>
      <c r="D43" s="16"/>
      <c r="E43" s="8" t="s">
        <v>34</v>
      </c>
      <c r="F43" s="8" t="s">
        <v>34</v>
      </c>
      <c r="G43" s="8" t="s">
        <v>34</v>
      </c>
      <c r="H43" s="8"/>
      <c r="I43" s="8"/>
      <c r="J43" s="8"/>
      <c r="K43" s="9"/>
      <c r="L43" s="8" t="s">
        <v>34</v>
      </c>
      <c r="M43" s="8" t="s">
        <v>34</v>
      </c>
      <c r="N43" s="8" t="s">
        <v>34</v>
      </c>
      <c r="O43" s="8" t="s">
        <v>34</v>
      </c>
      <c r="P43" s="8" t="s">
        <v>34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0"/>
    </row>
    <row r="44" spans="1:27" ht="12.75" customHeight="1">
      <c r="A44" s="15">
        <v>40</v>
      </c>
      <c r="B44" s="16" t="s">
        <v>54</v>
      </c>
      <c r="C44" s="15">
        <v>2005</v>
      </c>
      <c r="D44" s="16" t="s">
        <v>37</v>
      </c>
      <c r="E44" s="6" t="s">
        <v>34</v>
      </c>
      <c r="F44" s="6" t="s">
        <v>34</v>
      </c>
      <c r="G44" s="6" t="s">
        <v>34</v>
      </c>
      <c r="H44" s="6">
        <v>1</v>
      </c>
      <c r="I44" s="6">
        <v>0</v>
      </c>
      <c r="J44" s="6">
        <v>0</v>
      </c>
      <c r="K44" s="6">
        <v>0</v>
      </c>
      <c r="L44" s="6" t="s">
        <v>34</v>
      </c>
      <c r="M44" s="6">
        <v>1</v>
      </c>
      <c r="N44" s="6">
        <v>5</v>
      </c>
      <c r="O44" s="6">
        <v>0</v>
      </c>
      <c r="P44" s="7" t="s">
        <v>34</v>
      </c>
      <c r="Q44" s="17">
        <v>0.5072916666666667</v>
      </c>
      <c r="R44" s="17">
        <v>0.5216782407407408</v>
      </c>
      <c r="S44" s="18">
        <f>R44-Q44</f>
        <v>0.014386574074074066</v>
      </c>
      <c r="T44" s="19">
        <f>TIME(0,0,SUM(E45:P45))</f>
        <v>0</v>
      </c>
      <c r="U44" s="18">
        <f>S44-T44</f>
        <v>0.014386574074074066</v>
      </c>
      <c r="V44" s="20">
        <f>IF(COUNTIF(E44:P44,"=d.")=0,SUM(E44:P44),"d.")</f>
        <v>7</v>
      </c>
      <c r="W44" s="18">
        <f>IF(V44&lt;&gt;"d.",U44+TIME(0,V44,0),"d.")</f>
        <v>0.019247685185185177</v>
      </c>
      <c r="X44" s="20">
        <v>2</v>
      </c>
      <c r="Y44" s="21">
        <f>ROUND(MAX(1*100*(2-W44/$W$42),0),1)</f>
        <v>90.7</v>
      </c>
      <c r="Z44" s="15" t="s">
        <v>45</v>
      </c>
      <c r="AA44" s="15" t="s">
        <v>21</v>
      </c>
    </row>
    <row r="45" spans="1:27" ht="12.75">
      <c r="A45" s="15"/>
      <c r="B45" s="16"/>
      <c r="C45" s="15"/>
      <c r="D45" s="16"/>
      <c r="E45" s="8" t="s">
        <v>34</v>
      </c>
      <c r="F45" s="8" t="s">
        <v>34</v>
      </c>
      <c r="G45" s="8" t="s">
        <v>34</v>
      </c>
      <c r="H45" s="8"/>
      <c r="I45" s="8"/>
      <c r="J45" s="8"/>
      <c r="K45" s="9"/>
      <c r="L45" s="8" t="s">
        <v>34</v>
      </c>
      <c r="M45" s="8" t="s">
        <v>34</v>
      </c>
      <c r="N45" s="8" t="s">
        <v>34</v>
      </c>
      <c r="O45" s="8" t="s">
        <v>34</v>
      </c>
      <c r="P45" s="8" t="s">
        <v>34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2.75" customHeight="1">
      <c r="A46" s="15">
        <v>43</v>
      </c>
      <c r="B46" s="16" t="s">
        <v>55</v>
      </c>
      <c r="C46" s="15">
        <v>2006</v>
      </c>
      <c r="D46" s="16" t="s">
        <v>33</v>
      </c>
      <c r="E46" s="6" t="s">
        <v>34</v>
      </c>
      <c r="F46" s="6" t="s">
        <v>34</v>
      </c>
      <c r="G46" s="6" t="s">
        <v>34</v>
      </c>
      <c r="H46" s="6">
        <v>0</v>
      </c>
      <c r="I46" s="6">
        <v>0</v>
      </c>
      <c r="J46" s="6">
        <v>0</v>
      </c>
      <c r="K46" s="6">
        <v>3</v>
      </c>
      <c r="L46" s="6" t="s">
        <v>34</v>
      </c>
      <c r="M46" s="6">
        <v>3</v>
      </c>
      <c r="N46" s="6">
        <v>4</v>
      </c>
      <c r="O46" s="6">
        <v>1</v>
      </c>
      <c r="P46" s="7" t="s">
        <v>34</v>
      </c>
      <c r="Q46" s="17">
        <v>0.5104166666666666</v>
      </c>
      <c r="R46" s="17">
        <v>0.5265740740740741</v>
      </c>
      <c r="S46" s="18">
        <f>R46-Q46</f>
        <v>0.016157407407407454</v>
      </c>
      <c r="T46" s="19">
        <f>TIME(0,0,SUM(E47:P47))</f>
        <v>0</v>
      </c>
      <c r="U46" s="18">
        <f>S46-T46</f>
        <v>0.016157407407407454</v>
      </c>
      <c r="V46" s="20">
        <f>IF(COUNTIF(E46:P46,"=d.")=0,SUM(E46:P46),"d.")</f>
        <v>11</v>
      </c>
      <c r="W46" s="18">
        <f>IF(V46&lt;&gt;"d.",U46+TIME(0,V46,0),"d.")</f>
        <v>0.023796296296296343</v>
      </c>
      <c r="X46" s="20">
        <v>3</v>
      </c>
      <c r="Y46" s="21">
        <f>ROUND(MAX(1*100*(2-W46/$W$42),0),1)</f>
        <v>64.8</v>
      </c>
      <c r="Z46" s="15"/>
      <c r="AA46" s="15" t="s">
        <v>21</v>
      </c>
    </row>
    <row r="47" spans="1:27" ht="12.75">
      <c r="A47" s="15"/>
      <c r="B47" s="16"/>
      <c r="C47" s="15"/>
      <c r="D47" s="16"/>
      <c r="E47" s="8" t="s">
        <v>34</v>
      </c>
      <c r="F47" s="8" t="s">
        <v>34</v>
      </c>
      <c r="G47" s="8" t="s">
        <v>34</v>
      </c>
      <c r="H47" s="8"/>
      <c r="I47" s="8"/>
      <c r="J47" s="8"/>
      <c r="K47" s="9"/>
      <c r="L47" s="8" t="s">
        <v>34</v>
      </c>
      <c r="M47" s="8" t="s">
        <v>34</v>
      </c>
      <c r="N47" s="8" t="s">
        <v>34</v>
      </c>
      <c r="O47" s="8" t="s">
        <v>34</v>
      </c>
      <c r="P47" s="8" t="s">
        <v>34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 customHeight="1">
      <c r="A48" s="15">
        <v>37</v>
      </c>
      <c r="B48" s="16" t="s">
        <v>56</v>
      </c>
      <c r="C48" s="15">
        <v>2007</v>
      </c>
      <c r="D48" s="16" t="s">
        <v>33</v>
      </c>
      <c r="E48" s="6" t="s">
        <v>34</v>
      </c>
      <c r="F48" s="6" t="s">
        <v>34</v>
      </c>
      <c r="G48" s="6" t="s">
        <v>34</v>
      </c>
      <c r="H48" s="6">
        <v>0</v>
      </c>
      <c r="I48" s="6">
        <v>0</v>
      </c>
      <c r="J48" s="6">
        <v>0</v>
      </c>
      <c r="K48" s="6">
        <v>0</v>
      </c>
      <c r="L48" s="6" t="s">
        <v>34</v>
      </c>
      <c r="M48" s="6">
        <v>1</v>
      </c>
      <c r="N48" s="6">
        <v>4</v>
      </c>
      <c r="O48" s="6">
        <v>0</v>
      </c>
      <c r="P48" s="7" t="s">
        <v>34</v>
      </c>
      <c r="Q48" s="17">
        <v>0.5041666666666667</v>
      </c>
      <c r="R48" s="17">
        <v>0.5251851851851852</v>
      </c>
      <c r="S48" s="18">
        <f>R48-Q48</f>
        <v>0.021018518518518547</v>
      </c>
      <c r="T48" s="19">
        <f>TIME(0,0,SUM(E49:P49))</f>
        <v>0</v>
      </c>
      <c r="U48" s="18">
        <f>S48-T48</f>
        <v>0.021018518518518547</v>
      </c>
      <c r="V48" s="20">
        <f>IF(COUNTIF(E48:P48,"=d.")=0,SUM(E48:P48),"d.")</f>
        <v>5</v>
      </c>
      <c r="W48" s="18">
        <f>IF(V48&lt;&gt;"d.",U48+TIME(0,V48,0),"d.")</f>
        <v>0.02449074074074077</v>
      </c>
      <c r="X48" s="20">
        <v>4</v>
      </c>
      <c r="Y48" s="21">
        <f>ROUND(MAX(1*100*(2-W48/$W$42),0),1)</f>
        <v>60.9</v>
      </c>
      <c r="Z48" s="15"/>
      <c r="AA48" s="15" t="s">
        <v>21</v>
      </c>
    </row>
    <row r="49" spans="1:27" ht="12.75">
      <c r="A49" s="15"/>
      <c r="B49" s="16"/>
      <c r="C49" s="15"/>
      <c r="D49" s="16"/>
      <c r="E49" s="8" t="s">
        <v>34</v>
      </c>
      <c r="F49" s="8" t="s">
        <v>34</v>
      </c>
      <c r="G49" s="8" t="s">
        <v>34</v>
      </c>
      <c r="H49" s="8"/>
      <c r="I49" s="8"/>
      <c r="J49" s="8"/>
      <c r="K49" s="9"/>
      <c r="L49" s="8" t="s">
        <v>34</v>
      </c>
      <c r="M49" s="8" t="s">
        <v>34</v>
      </c>
      <c r="N49" s="8" t="s">
        <v>34</v>
      </c>
      <c r="O49" s="8" t="s">
        <v>34</v>
      </c>
      <c r="P49" s="8" t="s">
        <v>34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2.75" customHeight="1">
      <c r="A50" s="15">
        <v>17</v>
      </c>
      <c r="B50" s="16" t="s">
        <v>57</v>
      </c>
      <c r="C50" s="15">
        <v>2007</v>
      </c>
      <c r="D50" s="16" t="s">
        <v>37</v>
      </c>
      <c r="E50" s="6" t="s">
        <v>34</v>
      </c>
      <c r="F50" s="6" t="s">
        <v>34</v>
      </c>
      <c r="G50" s="6" t="s">
        <v>34</v>
      </c>
      <c r="H50" s="6">
        <v>0</v>
      </c>
      <c r="I50" s="6">
        <v>0</v>
      </c>
      <c r="J50" s="6">
        <v>0</v>
      </c>
      <c r="K50" s="6">
        <v>2</v>
      </c>
      <c r="L50" s="6" t="s">
        <v>34</v>
      </c>
      <c r="M50" s="6">
        <v>5</v>
      </c>
      <c r="N50" s="6">
        <v>2</v>
      </c>
      <c r="O50" s="6">
        <v>4</v>
      </c>
      <c r="P50" s="7" t="s">
        <v>34</v>
      </c>
      <c r="Q50" s="17">
        <v>0.5140625</v>
      </c>
      <c r="R50" s="17">
        <v>0.5313657407407407</v>
      </c>
      <c r="S50" s="18">
        <f>R50-Q50</f>
        <v>0.017303240740740744</v>
      </c>
      <c r="T50" s="19">
        <f>TIME(0,0,SUM(E51:P51))</f>
        <v>0</v>
      </c>
      <c r="U50" s="18">
        <f>S50-T50</f>
        <v>0.017303240740740744</v>
      </c>
      <c r="V50" s="20">
        <f>IF(COUNTIF(E50:P50,"=d.")=0,SUM(E50:P50),"d.")</f>
        <v>13</v>
      </c>
      <c r="W50" s="18">
        <f>IF(V50&lt;&gt;"d.",U50+TIME(0,V50,0),"d.")</f>
        <v>0.026331018518518524</v>
      </c>
      <c r="X50" s="20">
        <v>5</v>
      </c>
      <c r="Y50" s="21">
        <f>ROUND(MAX(1*100*(2-W50/$W$42),0),1)</f>
        <v>50.4</v>
      </c>
      <c r="Z50" s="15"/>
      <c r="AA50" s="15"/>
    </row>
    <row r="51" spans="1:27" ht="12.75">
      <c r="A51" s="15"/>
      <c r="B51" s="16"/>
      <c r="C51" s="15"/>
      <c r="D51" s="16"/>
      <c r="E51" s="8" t="s">
        <v>34</v>
      </c>
      <c r="F51" s="8" t="s">
        <v>34</v>
      </c>
      <c r="G51" s="8" t="s">
        <v>34</v>
      </c>
      <c r="H51" s="8"/>
      <c r="I51" s="8"/>
      <c r="J51" s="8"/>
      <c r="K51" s="9"/>
      <c r="L51" s="8" t="s">
        <v>34</v>
      </c>
      <c r="M51" s="8" t="s">
        <v>34</v>
      </c>
      <c r="N51" s="8" t="s">
        <v>34</v>
      </c>
      <c r="O51" s="8" t="s">
        <v>34</v>
      </c>
      <c r="P51" s="8" t="s">
        <v>34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.75" customHeight="1">
      <c r="A52" s="15">
        <v>29</v>
      </c>
      <c r="B52" s="16" t="s">
        <v>58</v>
      </c>
      <c r="C52" s="15">
        <v>2006</v>
      </c>
      <c r="D52" s="16" t="s">
        <v>37</v>
      </c>
      <c r="E52" s="6" t="s">
        <v>34</v>
      </c>
      <c r="F52" s="6" t="s">
        <v>34</v>
      </c>
      <c r="G52" s="6" t="s">
        <v>34</v>
      </c>
      <c r="H52" s="6">
        <v>1</v>
      </c>
      <c r="I52" s="6">
        <v>0</v>
      </c>
      <c r="J52" s="6">
        <v>2</v>
      </c>
      <c r="K52" s="6">
        <v>3</v>
      </c>
      <c r="L52" s="6" t="s">
        <v>34</v>
      </c>
      <c r="M52" s="6">
        <v>2</v>
      </c>
      <c r="N52" s="6">
        <v>5</v>
      </c>
      <c r="O52" s="6">
        <v>1</v>
      </c>
      <c r="P52" s="7" t="s">
        <v>34</v>
      </c>
      <c r="Q52" s="17">
        <v>0.4979166666666667</v>
      </c>
      <c r="R52" s="17">
        <v>0.5154629629629629</v>
      </c>
      <c r="S52" s="18">
        <f>R52-Q52</f>
        <v>0.017546296296296227</v>
      </c>
      <c r="T52" s="19">
        <f>TIME(0,0,SUM(E53:P53))</f>
        <v>0</v>
      </c>
      <c r="U52" s="18">
        <f>S52-T52</f>
        <v>0.017546296296296227</v>
      </c>
      <c r="V52" s="20">
        <f>IF(COUNTIF(E52:P52,"=d.")=0,SUM(E52:P52),"d.")</f>
        <v>14</v>
      </c>
      <c r="W52" s="18">
        <f>IF(V52&lt;&gt;"d.",U52+TIME(0,V52,0),"d.")</f>
        <v>0.02726851851851845</v>
      </c>
      <c r="X52" s="20">
        <v>6</v>
      </c>
      <c r="Y52" s="21">
        <f>ROUND(MAX(1*100*(2-W52/$W$42),0),1)</f>
        <v>45.1</v>
      </c>
      <c r="Z52" s="15"/>
      <c r="AA52" s="15" t="s">
        <v>59</v>
      </c>
    </row>
    <row r="53" spans="1:27" ht="12.75">
      <c r="A53" s="15"/>
      <c r="B53" s="16"/>
      <c r="C53" s="15"/>
      <c r="D53" s="16"/>
      <c r="E53" s="8" t="s">
        <v>34</v>
      </c>
      <c r="F53" s="8" t="s">
        <v>34</v>
      </c>
      <c r="G53" s="8" t="s">
        <v>34</v>
      </c>
      <c r="H53" s="8"/>
      <c r="I53" s="8"/>
      <c r="J53" s="8"/>
      <c r="K53" s="9"/>
      <c r="L53" s="8" t="s">
        <v>34</v>
      </c>
      <c r="M53" s="8" t="s">
        <v>34</v>
      </c>
      <c r="N53" s="8" t="s">
        <v>34</v>
      </c>
      <c r="O53" s="8" t="s">
        <v>34</v>
      </c>
      <c r="P53" s="8" t="s">
        <v>34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2.75" customHeight="1">
      <c r="A54" s="15">
        <v>49</v>
      </c>
      <c r="B54" s="16" t="s">
        <v>60</v>
      </c>
      <c r="C54" s="15">
        <v>2007</v>
      </c>
      <c r="D54" s="16" t="s">
        <v>37</v>
      </c>
      <c r="E54" s="6" t="s">
        <v>34</v>
      </c>
      <c r="F54" s="6" t="s">
        <v>34</v>
      </c>
      <c r="G54" s="6" t="s">
        <v>34</v>
      </c>
      <c r="H54" s="6">
        <v>1</v>
      </c>
      <c r="I54" s="6">
        <v>0</v>
      </c>
      <c r="J54" s="6">
        <v>0</v>
      </c>
      <c r="K54" s="6">
        <v>3</v>
      </c>
      <c r="L54" s="6" t="s">
        <v>34</v>
      </c>
      <c r="M54" s="6">
        <v>4</v>
      </c>
      <c r="N54" s="6">
        <v>6</v>
      </c>
      <c r="O54" s="6">
        <v>5</v>
      </c>
      <c r="P54" s="7" t="s">
        <v>34</v>
      </c>
      <c r="Q54" s="17">
        <v>0.5166666666666667</v>
      </c>
      <c r="R54" s="17">
        <v>0.5400347222222222</v>
      </c>
      <c r="S54" s="18">
        <f>R54-Q54</f>
        <v>0.023368055555555434</v>
      </c>
      <c r="T54" s="19">
        <f>TIME(0,0,SUM(E55:P55))</f>
        <v>0</v>
      </c>
      <c r="U54" s="18">
        <f>S54-T54</f>
        <v>0.023368055555555434</v>
      </c>
      <c r="V54" s="20">
        <f>IF(COUNTIF(E54:P54,"=d.")=0,SUM(E54:P54),"d.")</f>
        <v>19</v>
      </c>
      <c r="W54" s="18">
        <f>IF(V54&lt;&gt;"d.",U54+TIME(0,V54,0),"d.")</f>
        <v>0.03656249999999988</v>
      </c>
      <c r="X54" s="20">
        <v>7</v>
      </c>
      <c r="Y54" s="21">
        <f>ROUND(MAX(1*100*(2-W54/$W$42),0),1)</f>
        <v>0</v>
      </c>
      <c r="Z54" s="15"/>
      <c r="AA54" s="15"/>
    </row>
    <row r="55" spans="1:27" ht="12.75">
      <c r="A55" s="15"/>
      <c r="B55" s="16"/>
      <c r="C55" s="15"/>
      <c r="D55" s="16"/>
      <c r="E55" s="8" t="s">
        <v>34</v>
      </c>
      <c r="F55" s="8" t="s">
        <v>34</v>
      </c>
      <c r="G55" s="8" t="s">
        <v>34</v>
      </c>
      <c r="H55" s="8"/>
      <c r="I55" s="8"/>
      <c r="J55" s="8"/>
      <c r="K55" s="9"/>
      <c r="L55" s="8" t="s">
        <v>34</v>
      </c>
      <c r="M55" s="8" t="s">
        <v>34</v>
      </c>
      <c r="N55" s="8" t="s">
        <v>34</v>
      </c>
      <c r="O55" s="8" t="s">
        <v>34</v>
      </c>
      <c r="P55" s="8" t="s">
        <v>34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9" spans="1:27" ht="26.25" customHeight="1">
      <c r="A59" s="3" t="s">
        <v>61</v>
      </c>
      <c r="B59" s="12" t="s">
        <v>62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 customHeight="1">
      <c r="A60" s="13" t="s">
        <v>6</v>
      </c>
      <c r="B60" s="13" t="s">
        <v>7</v>
      </c>
      <c r="C60" s="13" t="s">
        <v>8</v>
      </c>
      <c r="D60" s="13" t="s">
        <v>9</v>
      </c>
      <c r="E60" s="14" t="s">
        <v>10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3" t="s">
        <v>11</v>
      </c>
      <c r="R60" s="13" t="s">
        <v>12</v>
      </c>
      <c r="S60" s="13" t="s">
        <v>13</v>
      </c>
      <c r="T60" s="13" t="s">
        <v>14</v>
      </c>
      <c r="U60" s="13" t="s">
        <v>15</v>
      </c>
      <c r="V60" s="13" t="s">
        <v>16</v>
      </c>
      <c r="W60" s="13" t="s">
        <v>17</v>
      </c>
      <c r="X60" s="13" t="s">
        <v>18</v>
      </c>
      <c r="Y60" s="13" t="s">
        <v>19</v>
      </c>
      <c r="Z60" s="13" t="s">
        <v>20</v>
      </c>
      <c r="AA60" s="13" t="s">
        <v>21</v>
      </c>
    </row>
    <row r="61" spans="1:27" ht="25.5">
      <c r="A61" s="13"/>
      <c r="B61" s="13"/>
      <c r="C61" s="13" t="s">
        <v>8</v>
      </c>
      <c r="D61" s="13"/>
      <c r="E61" s="4" t="s">
        <v>22</v>
      </c>
      <c r="F61" s="4" t="s">
        <v>23</v>
      </c>
      <c r="G61" s="4" t="s">
        <v>24</v>
      </c>
      <c r="H61" s="4" t="s">
        <v>25</v>
      </c>
      <c r="I61" s="4" t="s">
        <v>26</v>
      </c>
      <c r="J61" s="4" t="s">
        <v>27</v>
      </c>
      <c r="K61" s="4" t="s">
        <v>28</v>
      </c>
      <c r="L61" s="4" t="s">
        <v>4</v>
      </c>
      <c r="M61" s="4" t="s">
        <v>29</v>
      </c>
      <c r="N61" s="4" t="s">
        <v>30</v>
      </c>
      <c r="O61" s="4" t="s">
        <v>31</v>
      </c>
      <c r="P61" s="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9" ht="12.75" customHeight="1">
      <c r="A62" s="15">
        <v>7</v>
      </c>
      <c r="B62" s="16" t="s">
        <v>63</v>
      </c>
      <c r="C62" s="15">
        <v>2003</v>
      </c>
      <c r="D62" s="16" t="s">
        <v>33</v>
      </c>
      <c r="E62" s="6">
        <v>1</v>
      </c>
      <c r="F62" s="6" t="s">
        <v>34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 t="s">
        <v>34</v>
      </c>
      <c r="M62" s="6">
        <v>0</v>
      </c>
      <c r="N62" s="6">
        <v>1</v>
      </c>
      <c r="O62" s="6">
        <v>0</v>
      </c>
      <c r="P62" s="7" t="s">
        <v>34</v>
      </c>
      <c r="Q62" s="17">
        <v>0.48333333333333334</v>
      </c>
      <c r="R62" s="17">
        <v>0.5020833333333333</v>
      </c>
      <c r="S62" s="18">
        <f>R62-Q62</f>
        <v>0.01874999999999999</v>
      </c>
      <c r="T62" s="19">
        <f>TIME(0,0,SUM(E63:P63))</f>
        <v>0.00034722222222222224</v>
      </c>
      <c r="U62" s="18">
        <f>S62-T62</f>
        <v>0.018402777777777768</v>
      </c>
      <c r="V62" s="20">
        <f>IF(COUNTIF(E62:P62,"=d.")=0,SUM(E62:P62),"d.")</f>
        <v>2</v>
      </c>
      <c r="W62" s="18">
        <f>IF(V62&lt;&gt;"d.",U62+TIME(0,V62,0),"d.")</f>
        <v>0.019791666666666655</v>
      </c>
      <c r="X62" s="20">
        <v>1</v>
      </c>
      <c r="Y62" s="21">
        <f>ROUND(MAX(1*100*(2-W62/$W$62),0),1)</f>
        <v>100</v>
      </c>
      <c r="Z62" s="15" t="s">
        <v>45</v>
      </c>
      <c r="AA62" s="15" t="s">
        <v>21</v>
      </c>
      <c r="AB62" s="10"/>
      <c r="AC62" s="10"/>
    </row>
    <row r="63" spans="1:27" ht="12.75">
      <c r="A63" s="15"/>
      <c r="B63" s="16"/>
      <c r="C63" s="15"/>
      <c r="D63" s="16"/>
      <c r="E63" s="8"/>
      <c r="F63" s="8" t="s">
        <v>34</v>
      </c>
      <c r="G63" s="8"/>
      <c r="H63" s="8"/>
      <c r="I63" s="8">
        <v>30</v>
      </c>
      <c r="J63" s="8"/>
      <c r="K63" s="9"/>
      <c r="L63" s="8" t="s">
        <v>34</v>
      </c>
      <c r="M63" s="8" t="s">
        <v>34</v>
      </c>
      <c r="N63" s="8" t="s">
        <v>34</v>
      </c>
      <c r="O63" s="8" t="s">
        <v>34</v>
      </c>
      <c r="P63" s="8" t="s">
        <v>34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8" ht="12.75" customHeight="1">
      <c r="A64" s="15">
        <v>27</v>
      </c>
      <c r="B64" s="16" t="s">
        <v>64</v>
      </c>
      <c r="C64" s="15">
        <v>2004</v>
      </c>
      <c r="D64" s="16" t="s">
        <v>37</v>
      </c>
      <c r="E64" s="6">
        <v>2</v>
      </c>
      <c r="F64" s="6" t="s">
        <v>34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 t="s">
        <v>34</v>
      </c>
      <c r="M64" s="6">
        <v>0</v>
      </c>
      <c r="N64" s="6">
        <v>3</v>
      </c>
      <c r="O64" s="6">
        <v>0</v>
      </c>
      <c r="P64" s="7" t="s">
        <v>34</v>
      </c>
      <c r="Q64" s="17">
        <v>0.4958333333333333</v>
      </c>
      <c r="R64" s="17">
        <v>0.5170601851851853</v>
      </c>
      <c r="S64" s="18">
        <f>R64-Q64</f>
        <v>0.02122685185185197</v>
      </c>
      <c r="T64" s="19">
        <f>TIME(0,0,SUM(E65:P65))</f>
        <v>0</v>
      </c>
      <c r="U64" s="18">
        <f>S64-T64</f>
        <v>0.02122685185185197</v>
      </c>
      <c r="V64" s="20">
        <f>IF(COUNTIF(E64:P64,"=d.")=0,SUM(E64:P64),"d.")</f>
        <v>6</v>
      </c>
      <c r="W64" s="18">
        <f>IF(V64&lt;&gt;"d.",U64+TIME(0,V64,0),"d.")</f>
        <v>0.025393518518518635</v>
      </c>
      <c r="X64" s="20">
        <v>2</v>
      </c>
      <c r="Y64" s="21">
        <f>ROUND(MAX(1*100*(2-W64/$W$62),0),1)</f>
        <v>71.7</v>
      </c>
      <c r="Z64" s="15"/>
      <c r="AA64" s="15" t="s">
        <v>21</v>
      </c>
      <c r="AB64" s="10"/>
    </row>
    <row r="65" spans="1:28" ht="12.75">
      <c r="A65" s="15"/>
      <c r="B65" s="16"/>
      <c r="C65" s="15"/>
      <c r="D65" s="16"/>
      <c r="E65" s="8"/>
      <c r="F65" s="8" t="s">
        <v>34</v>
      </c>
      <c r="G65" s="8"/>
      <c r="H65" s="8"/>
      <c r="I65" s="8"/>
      <c r="J65" s="8"/>
      <c r="K65" s="9"/>
      <c r="L65" s="8" t="s">
        <v>34</v>
      </c>
      <c r="M65" s="8" t="s">
        <v>34</v>
      </c>
      <c r="N65" s="8" t="s">
        <v>34</v>
      </c>
      <c r="O65" s="8" t="s">
        <v>34</v>
      </c>
      <c r="P65" s="8" t="s">
        <v>34</v>
      </c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0"/>
    </row>
    <row r="66" spans="1:27" ht="12.75" customHeight="1">
      <c r="A66" s="15">
        <v>87</v>
      </c>
      <c r="B66" s="16" t="s">
        <v>65</v>
      </c>
      <c r="C66" s="15">
        <v>2004</v>
      </c>
      <c r="D66" s="16" t="s">
        <v>37</v>
      </c>
      <c r="E66" s="6">
        <v>0</v>
      </c>
      <c r="F66" s="6" t="s">
        <v>34</v>
      </c>
      <c r="G66" s="6">
        <v>0</v>
      </c>
      <c r="H66" s="6">
        <v>0</v>
      </c>
      <c r="I66" s="6">
        <v>0</v>
      </c>
      <c r="J66" s="6">
        <v>2</v>
      </c>
      <c r="K66" s="6">
        <v>3</v>
      </c>
      <c r="L66" s="6" t="s">
        <v>34</v>
      </c>
      <c r="M66" s="6">
        <v>5</v>
      </c>
      <c r="N66" s="6">
        <v>3</v>
      </c>
      <c r="O66" s="6">
        <v>0</v>
      </c>
      <c r="P66" s="7" t="s">
        <v>34</v>
      </c>
      <c r="Q66" s="17">
        <v>0.5208333333333334</v>
      </c>
      <c r="R66" s="17">
        <v>0.5438425925925926</v>
      </c>
      <c r="S66" s="18">
        <f>R66-Q66</f>
        <v>0.02300925925925923</v>
      </c>
      <c r="T66" s="19">
        <f>TIME(0,0,SUM(E67:P67))</f>
        <v>0</v>
      </c>
      <c r="U66" s="18">
        <f>S66-T66</f>
        <v>0.02300925925925923</v>
      </c>
      <c r="V66" s="20">
        <f>IF(COUNTIF(E66:P66,"=d.")=0,SUM(E66:P66),"d.")</f>
        <v>13</v>
      </c>
      <c r="W66" s="18">
        <f>IF(V66&lt;&gt;"d.",U66+TIME(0,V66,0),"d.")</f>
        <v>0.03203703703703701</v>
      </c>
      <c r="X66" s="20">
        <v>3</v>
      </c>
      <c r="Y66" s="21">
        <f>ROUND(MAX(1*100*(2-W66/$W$62),0),1)</f>
        <v>38.1</v>
      </c>
      <c r="Z66" s="15"/>
      <c r="AA66" s="15" t="s">
        <v>21</v>
      </c>
    </row>
    <row r="67" spans="1:27" ht="12.75">
      <c r="A67" s="15"/>
      <c r="B67" s="16"/>
      <c r="C67" s="15"/>
      <c r="D67" s="16"/>
      <c r="E67" s="8"/>
      <c r="F67" s="8" t="s">
        <v>34</v>
      </c>
      <c r="G67" s="8"/>
      <c r="H67" s="8"/>
      <c r="I67" s="8"/>
      <c r="J67" s="8"/>
      <c r="K67" s="9"/>
      <c r="L67" s="8" t="s">
        <v>34</v>
      </c>
      <c r="M67" s="8" t="s">
        <v>34</v>
      </c>
      <c r="N67" s="8" t="s">
        <v>34</v>
      </c>
      <c r="O67" s="8" t="s">
        <v>34</v>
      </c>
      <c r="P67" s="8" t="s">
        <v>34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2.75" customHeight="1">
      <c r="A68" s="15">
        <v>4</v>
      </c>
      <c r="B68" s="16" t="s">
        <v>66</v>
      </c>
      <c r="C68" s="15">
        <v>2003</v>
      </c>
      <c r="D68" s="16" t="s">
        <v>33</v>
      </c>
      <c r="E68" s="6">
        <v>1</v>
      </c>
      <c r="F68" s="6" t="s">
        <v>34</v>
      </c>
      <c r="G68" s="6">
        <v>10</v>
      </c>
      <c r="H68" s="6">
        <v>0</v>
      </c>
      <c r="I68" s="6">
        <v>0</v>
      </c>
      <c r="J68" s="6">
        <v>0</v>
      </c>
      <c r="K68" s="6">
        <v>3</v>
      </c>
      <c r="L68" s="6" t="s">
        <v>34</v>
      </c>
      <c r="M68" s="6">
        <v>0</v>
      </c>
      <c r="N68" s="6">
        <v>3</v>
      </c>
      <c r="O68" s="6">
        <v>1</v>
      </c>
      <c r="P68" s="7" t="s">
        <v>34</v>
      </c>
      <c r="Q68" s="17">
        <v>0.4802083333333333</v>
      </c>
      <c r="R68" s="17">
        <v>0.5000347222222222</v>
      </c>
      <c r="S68" s="18">
        <f>R68-Q68</f>
        <v>0.019826388888888935</v>
      </c>
      <c r="T68" s="19">
        <f>TIME(0,0,SUM(E69:P69))</f>
        <v>5.7870370370370366E-05</v>
      </c>
      <c r="U68" s="18">
        <f>S68-T68</f>
        <v>0.019768518518518564</v>
      </c>
      <c r="V68" s="20">
        <f>IF(COUNTIF(E68:P68,"=d.")=0,SUM(E68:P68),"d.")</f>
        <v>18</v>
      </c>
      <c r="W68" s="18">
        <f>IF(V68&lt;&gt;"d.",U68+TIME(0,V68,0),"d.")</f>
        <v>0.032268518518518564</v>
      </c>
      <c r="X68" s="20">
        <v>4</v>
      </c>
      <c r="Y68" s="21">
        <f>ROUND(MAX(1*100*(2-W68/$W$62),0),1)</f>
        <v>37</v>
      </c>
      <c r="Z68" s="15"/>
      <c r="AA68" s="15" t="s">
        <v>59</v>
      </c>
    </row>
    <row r="69" spans="1:27" ht="12.75">
      <c r="A69" s="15"/>
      <c r="B69" s="16"/>
      <c r="C69" s="15"/>
      <c r="D69" s="16"/>
      <c r="E69" s="8"/>
      <c r="F69" s="8" t="s">
        <v>34</v>
      </c>
      <c r="G69" s="8"/>
      <c r="H69" s="8"/>
      <c r="I69" s="8"/>
      <c r="J69" s="8">
        <v>5</v>
      </c>
      <c r="K69" s="9"/>
      <c r="L69" s="8" t="s">
        <v>34</v>
      </c>
      <c r="M69" s="8" t="s">
        <v>34</v>
      </c>
      <c r="N69" s="8" t="s">
        <v>34</v>
      </c>
      <c r="O69" s="8" t="s">
        <v>34</v>
      </c>
      <c r="P69" s="8" t="s">
        <v>34</v>
      </c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2.75" customHeight="1">
      <c r="A70" s="15">
        <v>41</v>
      </c>
      <c r="B70" s="16" t="s">
        <v>67</v>
      </c>
      <c r="C70" s="15">
        <v>2003</v>
      </c>
      <c r="D70" s="16" t="s">
        <v>40</v>
      </c>
      <c r="E70" s="6">
        <v>0</v>
      </c>
      <c r="F70" s="6" t="s">
        <v>34</v>
      </c>
      <c r="G70" s="6">
        <v>0</v>
      </c>
      <c r="H70" s="6">
        <v>0</v>
      </c>
      <c r="I70" s="6">
        <v>0</v>
      </c>
      <c r="J70" s="6">
        <v>0</v>
      </c>
      <c r="K70" s="6">
        <v>3</v>
      </c>
      <c r="L70" s="6" t="s">
        <v>34</v>
      </c>
      <c r="M70" s="6">
        <v>15</v>
      </c>
      <c r="N70" s="6">
        <v>6</v>
      </c>
      <c r="O70" s="6">
        <v>12</v>
      </c>
      <c r="P70" s="7" t="s">
        <v>34</v>
      </c>
      <c r="Q70" s="17">
        <v>0.5083333333333333</v>
      </c>
      <c r="R70" s="17">
        <v>0.5354861111111111</v>
      </c>
      <c r="S70" s="18">
        <f>R70-Q70</f>
        <v>0.027152777777777803</v>
      </c>
      <c r="T70" s="19">
        <f>TIME(0,0,SUM(E71:P71))</f>
        <v>0.0004629629629629629</v>
      </c>
      <c r="U70" s="18">
        <f>S70-T70</f>
        <v>0.02668981481481484</v>
      </c>
      <c r="V70" s="20">
        <f>IF(COUNTIF(E70:P70,"=d.")=0,SUM(E70:P70),"d.")</f>
        <v>36</v>
      </c>
      <c r="W70" s="18">
        <f>IF(V70&lt;&gt;"d.",U70+TIME(0,V70,0),"d.")</f>
        <v>0.05168981481481484</v>
      </c>
      <c r="X70" s="20">
        <v>5</v>
      </c>
      <c r="Y70" s="21">
        <f>ROUND(MAX(1*100*(2-W70/$W$62),0),1)</f>
        <v>0</v>
      </c>
      <c r="Z70" s="15"/>
      <c r="AA70" s="15"/>
    </row>
    <row r="71" spans="1:27" ht="12.75">
      <c r="A71" s="15"/>
      <c r="B71" s="16"/>
      <c r="C71" s="15"/>
      <c r="D71" s="16"/>
      <c r="E71" s="8"/>
      <c r="F71" s="8" t="s">
        <v>34</v>
      </c>
      <c r="G71" s="8"/>
      <c r="H71" s="8"/>
      <c r="I71" s="8">
        <v>40</v>
      </c>
      <c r="J71" s="8"/>
      <c r="K71" s="9"/>
      <c r="L71" s="8" t="s">
        <v>34</v>
      </c>
      <c r="M71" s="8" t="s">
        <v>34</v>
      </c>
      <c r="N71" s="8" t="s">
        <v>34</v>
      </c>
      <c r="O71" s="8" t="s">
        <v>34</v>
      </c>
      <c r="P71" s="8" t="s">
        <v>34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2.75" customHeight="1">
      <c r="A72" s="15">
        <v>18</v>
      </c>
      <c r="B72" s="16" t="s">
        <v>68</v>
      </c>
      <c r="C72" s="15">
        <v>2003</v>
      </c>
      <c r="D72" s="16" t="s">
        <v>40</v>
      </c>
      <c r="E72" s="6">
        <v>2</v>
      </c>
      <c r="F72" s="6" t="s">
        <v>34</v>
      </c>
      <c r="G72" s="6" t="s">
        <v>69</v>
      </c>
      <c r="H72" s="6">
        <v>1</v>
      </c>
      <c r="I72" s="6">
        <v>0</v>
      </c>
      <c r="J72" s="6">
        <v>0</v>
      </c>
      <c r="K72" s="6">
        <v>3</v>
      </c>
      <c r="L72" s="6" t="s">
        <v>34</v>
      </c>
      <c r="M72" s="6">
        <v>15</v>
      </c>
      <c r="N72" s="6">
        <v>6</v>
      </c>
      <c r="O72" s="6">
        <v>5</v>
      </c>
      <c r="P72" s="7" t="s">
        <v>34</v>
      </c>
      <c r="Q72" s="17">
        <v>0.4864583333333333</v>
      </c>
      <c r="R72" s="17">
        <v>0.5205671296296297</v>
      </c>
      <c r="S72" s="18">
        <f>R72-Q72</f>
        <v>0.03410879629629637</v>
      </c>
      <c r="T72" s="19">
        <f>TIME(0,0,SUM(E73:P73))</f>
        <v>0</v>
      </c>
      <c r="U72" s="18">
        <f>S72-T72</f>
        <v>0.03410879629629637</v>
      </c>
      <c r="V72" s="20" t="str">
        <f>IF(COUNTIF(E72:P72,"=d.")=0,SUM(E72:P72),"d.")</f>
        <v>d.</v>
      </c>
      <c r="W72" s="18" t="str">
        <f>IF(V72&lt;&gt;"d.",U72+TIME(0,V72,0),"d.")</f>
        <v>d.</v>
      </c>
      <c r="X72" s="20"/>
      <c r="Y72" s="21"/>
      <c r="Z72" s="15"/>
      <c r="AA72" s="15"/>
    </row>
    <row r="73" spans="1:27" ht="12.75">
      <c r="A73" s="15"/>
      <c r="B73" s="16"/>
      <c r="C73" s="15"/>
      <c r="D73" s="16"/>
      <c r="E73" s="8"/>
      <c r="F73" s="8" t="s">
        <v>34</v>
      </c>
      <c r="G73" s="8"/>
      <c r="H73" s="8"/>
      <c r="I73" s="8"/>
      <c r="J73" s="8"/>
      <c r="K73" s="9"/>
      <c r="L73" s="8" t="s">
        <v>34</v>
      </c>
      <c r="M73" s="8" t="s">
        <v>34</v>
      </c>
      <c r="N73" s="8" t="s">
        <v>34</v>
      </c>
      <c r="O73" s="8" t="s">
        <v>34</v>
      </c>
      <c r="P73" s="8" t="s">
        <v>34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7" spans="1:27" ht="21.75" customHeight="1">
      <c r="A77" s="3" t="s">
        <v>70</v>
      </c>
      <c r="B77" s="12" t="s">
        <v>71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 customHeight="1">
      <c r="A78" s="13" t="s">
        <v>6</v>
      </c>
      <c r="B78" s="13" t="s">
        <v>7</v>
      </c>
      <c r="C78" s="13" t="s">
        <v>8</v>
      </c>
      <c r="D78" s="13" t="s">
        <v>9</v>
      </c>
      <c r="E78" s="14" t="s">
        <v>10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3" t="s">
        <v>11</v>
      </c>
      <c r="R78" s="13" t="s">
        <v>12</v>
      </c>
      <c r="S78" s="13" t="s">
        <v>13</v>
      </c>
      <c r="T78" s="13" t="s">
        <v>14</v>
      </c>
      <c r="U78" s="13" t="s">
        <v>15</v>
      </c>
      <c r="V78" s="13" t="s">
        <v>16</v>
      </c>
      <c r="W78" s="13" t="s">
        <v>17</v>
      </c>
      <c r="X78" s="13" t="s">
        <v>18</v>
      </c>
      <c r="Y78" s="13" t="s">
        <v>19</v>
      </c>
      <c r="Z78" s="13" t="s">
        <v>20</v>
      </c>
      <c r="AA78" s="13" t="s">
        <v>21</v>
      </c>
    </row>
    <row r="79" spans="1:27" ht="25.5">
      <c r="A79" s="13"/>
      <c r="B79" s="13"/>
      <c r="C79" s="13" t="s">
        <v>8</v>
      </c>
      <c r="D79" s="13"/>
      <c r="E79" s="4" t="s">
        <v>22</v>
      </c>
      <c r="F79" s="4" t="s">
        <v>23</v>
      </c>
      <c r="G79" s="4" t="s">
        <v>24</v>
      </c>
      <c r="H79" s="4" t="s">
        <v>25</v>
      </c>
      <c r="I79" s="4" t="s">
        <v>26</v>
      </c>
      <c r="J79" s="4" t="s">
        <v>27</v>
      </c>
      <c r="K79" s="4" t="s">
        <v>28</v>
      </c>
      <c r="L79" s="4" t="s">
        <v>4</v>
      </c>
      <c r="M79" s="4" t="s">
        <v>29</v>
      </c>
      <c r="N79" s="4" t="s">
        <v>30</v>
      </c>
      <c r="O79" s="4" t="s">
        <v>31</v>
      </c>
      <c r="P79" s="5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9" ht="12.75" customHeight="1">
      <c r="A80" s="15">
        <v>33</v>
      </c>
      <c r="B80" s="16" t="s">
        <v>72</v>
      </c>
      <c r="C80" s="15">
        <v>2003</v>
      </c>
      <c r="D80" s="16" t="s">
        <v>37</v>
      </c>
      <c r="E80" s="6">
        <v>2</v>
      </c>
      <c r="F80" s="6" t="s">
        <v>34</v>
      </c>
      <c r="G80" s="6">
        <v>0</v>
      </c>
      <c r="H80" s="6">
        <v>0</v>
      </c>
      <c r="I80" s="6">
        <v>0</v>
      </c>
      <c r="J80" s="6">
        <v>0</v>
      </c>
      <c r="K80" s="6">
        <v>1</v>
      </c>
      <c r="L80" s="6" t="s">
        <v>34</v>
      </c>
      <c r="M80" s="6">
        <v>1</v>
      </c>
      <c r="N80" s="6">
        <v>1</v>
      </c>
      <c r="O80" s="6">
        <v>0</v>
      </c>
      <c r="P80" s="7" t="s">
        <v>34</v>
      </c>
      <c r="Q80" s="17">
        <v>0.5020833333333333</v>
      </c>
      <c r="R80" s="17">
        <v>0.5205439814814815</v>
      </c>
      <c r="S80" s="18">
        <f>R80-Q80</f>
        <v>0.018460648148148184</v>
      </c>
      <c r="T80" s="19">
        <f>TIME(0,0,SUM(E81:P81))</f>
        <v>0</v>
      </c>
      <c r="U80" s="18">
        <f>S80-T80</f>
        <v>0.018460648148148184</v>
      </c>
      <c r="V80" s="20">
        <f>IF(COUNTIF(E80:P80,"=d.")=0,SUM(E80:P80),"d.")</f>
        <v>5</v>
      </c>
      <c r="W80" s="18">
        <f>IF(V80&lt;&gt;"d.",U80+TIME(0,V80,0),"d.")</f>
        <v>0.021932870370370408</v>
      </c>
      <c r="X80" s="20">
        <v>1</v>
      </c>
      <c r="Y80" s="21">
        <f>ROUND(MAX(1*100*(2-W80/$W$80),0),1)</f>
        <v>100</v>
      </c>
      <c r="Z80" s="15" t="s">
        <v>45</v>
      </c>
      <c r="AA80" s="15" t="s">
        <v>21</v>
      </c>
      <c r="AB80" s="10"/>
      <c r="AC80" s="10"/>
    </row>
    <row r="81" spans="1:28" ht="12.75">
      <c r="A81" s="15"/>
      <c r="B81" s="16"/>
      <c r="C81" s="15"/>
      <c r="D81" s="16"/>
      <c r="E81" s="8"/>
      <c r="F81" s="8" t="s">
        <v>34</v>
      </c>
      <c r="G81" s="8"/>
      <c r="H81" s="8"/>
      <c r="I81" s="8"/>
      <c r="J81" s="8"/>
      <c r="K81" s="9"/>
      <c r="L81" s="8" t="s">
        <v>34</v>
      </c>
      <c r="M81" s="8" t="s">
        <v>34</v>
      </c>
      <c r="N81" s="8" t="s">
        <v>34</v>
      </c>
      <c r="O81" s="8" t="s">
        <v>34</v>
      </c>
      <c r="P81" s="8" t="s">
        <v>34</v>
      </c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0"/>
    </row>
    <row r="82" spans="1:27" ht="12.75" customHeight="1">
      <c r="A82" s="15">
        <v>30</v>
      </c>
      <c r="B82" s="16" t="s">
        <v>73</v>
      </c>
      <c r="C82" s="15">
        <v>2003</v>
      </c>
      <c r="D82" s="16" t="s">
        <v>37</v>
      </c>
      <c r="E82" s="6">
        <v>2</v>
      </c>
      <c r="F82" s="6" t="s">
        <v>34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 t="s">
        <v>34</v>
      </c>
      <c r="M82" s="6">
        <v>0</v>
      </c>
      <c r="N82" s="6">
        <v>4</v>
      </c>
      <c r="O82" s="6">
        <v>0</v>
      </c>
      <c r="P82" s="7" t="s">
        <v>34</v>
      </c>
      <c r="Q82" s="17">
        <v>0.49895833333333334</v>
      </c>
      <c r="R82" s="17">
        <v>0.5170370370370371</v>
      </c>
      <c r="S82" s="18">
        <f>R82-Q82</f>
        <v>0.018078703703703736</v>
      </c>
      <c r="T82" s="19">
        <f>TIME(0,0,SUM(E83:P83))</f>
        <v>0</v>
      </c>
      <c r="U82" s="18">
        <f>S82-T82</f>
        <v>0.018078703703703736</v>
      </c>
      <c r="V82" s="20">
        <f>IF(COUNTIF(E82:P82,"=d.")=0,SUM(E82:P82),"d.")</f>
        <v>6</v>
      </c>
      <c r="W82" s="18">
        <f>IF(V82&lt;&gt;"d.",U82+TIME(0,V82,0),"d.")</f>
        <v>0.0222453703703704</v>
      </c>
      <c r="X82" s="20">
        <v>2</v>
      </c>
      <c r="Y82" s="21">
        <f>ROUND(MAX(1*100*(2-W82/$W$80),0),1)</f>
        <v>98.6</v>
      </c>
      <c r="Z82" s="15" t="s">
        <v>45</v>
      </c>
      <c r="AA82" s="15" t="s">
        <v>21</v>
      </c>
    </row>
    <row r="83" spans="1:27" ht="12.75">
      <c r="A83" s="15"/>
      <c r="B83" s="16"/>
      <c r="C83" s="15"/>
      <c r="D83" s="16"/>
      <c r="E83" s="8"/>
      <c r="F83" s="8" t="s">
        <v>34</v>
      </c>
      <c r="G83" s="8"/>
      <c r="H83" s="8"/>
      <c r="I83" s="8"/>
      <c r="J83" s="8"/>
      <c r="K83" s="9"/>
      <c r="L83" s="8" t="s">
        <v>34</v>
      </c>
      <c r="M83" s="8" t="s">
        <v>34</v>
      </c>
      <c r="N83" s="8" t="s">
        <v>34</v>
      </c>
      <c r="O83" s="8" t="s">
        <v>34</v>
      </c>
      <c r="P83" s="8" t="s">
        <v>34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ht="12.75" customHeight="1">
      <c r="A84" s="15">
        <v>44</v>
      </c>
      <c r="B84" s="16" t="s">
        <v>74</v>
      </c>
      <c r="C84" s="15">
        <v>2003</v>
      </c>
      <c r="D84" s="16" t="s">
        <v>33</v>
      </c>
      <c r="E84" s="6">
        <v>0</v>
      </c>
      <c r="F84" s="6" t="s">
        <v>34</v>
      </c>
      <c r="G84" s="6">
        <v>0</v>
      </c>
      <c r="H84" s="6">
        <v>0</v>
      </c>
      <c r="I84" s="6">
        <v>0</v>
      </c>
      <c r="J84" s="6">
        <v>0</v>
      </c>
      <c r="K84" s="6">
        <v>2</v>
      </c>
      <c r="L84" s="6" t="s">
        <v>34</v>
      </c>
      <c r="M84" s="6">
        <v>3</v>
      </c>
      <c r="N84" s="6">
        <v>5</v>
      </c>
      <c r="O84" s="6">
        <v>1</v>
      </c>
      <c r="P84" s="7" t="s">
        <v>34</v>
      </c>
      <c r="Q84" s="17">
        <v>0.5114583333333333</v>
      </c>
      <c r="R84" s="17">
        <v>0.5302083333333334</v>
      </c>
      <c r="S84" s="18">
        <f>R84-Q84</f>
        <v>0.018750000000000044</v>
      </c>
      <c r="T84" s="19">
        <f>TIME(0,0,SUM(E85:P85))</f>
        <v>0</v>
      </c>
      <c r="U84" s="18">
        <f>S84-T84</f>
        <v>0.018750000000000044</v>
      </c>
      <c r="V84" s="20">
        <f>IF(COUNTIF(E84:P84,"=d.")=0,SUM(E84:P84),"d.")</f>
        <v>11</v>
      </c>
      <c r="W84" s="18">
        <f>IF(V84&lt;&gt;"d.",U84+TIME(0,V84,0),"d.")</f>
        <v>0.026388888888888934</v>
      </c>
      <c r="X84" s="20">
        <v>3</v>
      </c>
      <c r="Y84" s="21">
        <f>ROUND(MAX(1*100*(2-W84/$W$80),0),1)</f>
        <v>79.7</v>
      </c>
      <c r="Z84" s="15"/>
      <c r="AA84" s="15" t="s">
        <v>21</v>
      </c>
    </row>
    <row r="85" spans="1:27" ht="12.75">
      <c r="A85" s="15"/>
      <c r="B85" s="16"/>
      <c r="C85" s="15"/>
      <c r="D85" s="16"/>
      <c r="E85" s="8"/>
      <c r="F85" s="8" t="s">
        <v>34</v>
      </c>
      <c r="G85" s="8"/>
      <c r="H85" s="8"/>
      <c r="I85" s="8"/>
      <c r="J85" s="8"/>
      <c r="K85" s="9"/>
      <c r="L85" s="8" t="s">
        <v>34</v>
      </c>
      <c r="M85" s="8" t="s">
        <v>34</v>
      </c>
      <c r="N85" s="8" t="s">
        <v>34</v>
      </c>
      <c r="O85" s="8" t="s">
        <v>34</v>
      </c>
      <c r="P85" s="8" t="s">
        <v>34</v>
      </c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ht="12.75" customHeight="1">
      <c r="A86" s="15">
        <v>66</v>
      </c>
      <c r="B86" s="16" t="s">
        <v>75</v>
      </c>
      <c r="C86" s="15">
        <v>2003</v>
      </c>
      <c r="D86" s="16" t="s">
        <v>76</v>
      </c>
      <c r="E86" s="6">
        <v>0</v>
      </c>
      <c r="F86" s="6" t="s">
        <v>34</v>
      </c>
      <c r="G86" s="6">
        <v>0</v>
      </c>
      <c r="H86" s="6">
        <v>0</v>
      </c>
      <c r="I86" s="6">
        <v>0</v>
      </c>
      <c r="J86" s="6">
        <v>2</v>
      </c>
      <c r="K86" s="6">
        <v>3</v>
      </c>
      <c r="L86" s="6" t="s">
        <v>34</v>
      </c>
      <c r="M86" s="6">
        <v>1</v>
      </c>
      <c r="N86" s="6">
        <v>2</v>
      </c>
      <c r="O86" s="6">
        <v>0</v>
      </c>
      <c r="P86" s="7" t="s">
        <v>34</v>
      </c>
      <c r="Q86" s="17">
        <v>0.5177083333333334</v>
      </c>
      <c r="R86" s="17">
        <v>0.5396296296296296</v>
      </c>
      <c r="S86" s="18">
        <f>R86-Q86</f>
        <v>0.021921296296296133</v>
      </c>
      <c r="T86" s="19">
        <f>TIME(0,0,SUM(E87:P87))</f>
        <v>0</v>
      </c>
      <c r="U86" s="18">
        <f>S86-T86</f>
        <v>0.021921296296296133</v>
      </c>
      <c r="V86" s="20">
        <f>IF(COUNTIF(E86:P86,"=d.")=0,SUM(E86:P86),"d.")</f>
        <v>8</v>
      </c>
      <c r="W86" s="18">
        <f>IF(V86&lt;&gt;"d.",U86+TIME(0,V86,0),"d.")</f>
        <v>0.02747685185185169</v>
      </c>
      <c r="X86" s="20">
        <v>4</v>
      </c>
      <c r="Y86" s="21"/>
      <c r="Z86" s="15"/>
      <c r="AA86" s="15"/>
    </row>
    <row r="87" spans="1:27" ht="12.75">
      <c r="A87" s="15"/>
      <c r="B87" s="16"/>
      <c r="C87" s="15"/>
      <c r="D87" s="16"/>
      <c r="E87" s="8"/>
      <c r="F87" s="8" t="s">
        <v>34</v>
      </c>
      <c r="G87" s="8"/>
      <c r="H87" s="8"/>
      <c r="I87" s="8"/>
      <c r="J87" s="8"/>
      <c r="K87" s="9"/>
      <c r="L87" s="8" t="s">
        <v>34</v>
      </c>
      <c r="M87" s="8" t="s">
        <v>34</v>
      </c>
      <c r="N87" s="8" t="s">
        <v>34</v>
      </c>
      <c r="O87" s="8" t="s">
        <v>34</v>
      </c>
      <c r="P87" s="8" t="s">
        <v>34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ht="12.75" customHeight="1">
      <c r="A88" s="15">
        <v>21</v>
      </c>
      <c r="B88" s="16" t="s">
        <v>77</v>
      </c>
      <c r="C88" s="15">
        <v>2004</v>
      </c>
      <c r="D88" s="16" t="s">
        <v>37</v>
      </c>
      <c r="E88" s="6">
        <v>0</v>
      </c>
      <c r="F88" s="6" t="s">
        <v>34</v>
      </c>
      <c r="G88" s="6">
        <v>0</v>
      </c>
      <c r="H88" s="6">
        <v>0</v>
      </c>
      <c r="I88" s="6">
        <v>0</v>
      </c>
      <c r="J88" s="6">
        <v>2</v>
      </c>
      <c r="K88" s="6">
        <v>2</v>
      </c>
      <c r="L88" s="6" t="s">
        <v>34</v>
      </c>
      <c r="M88" s="6">
        <v>1</v>
      </c>
      <c r="N88" s="6">
        <v>2</v>
      </c>
      <c r="O88" s="6">
        <v>0</v>
      </c>
      <c r="P88" s="7" t="s">
        <v>34</v>
      </c>
      <c r="Q88" s="17">
        <v>0.4895833333333333</v>
      </c>
      <c r="R88" s="17">
        <v>0.523275462962963</v>
      </c>
      <c r="S88" s="18">
        <f>R88-Q88</f>
        <v>0.0336921296296297</v>
      </c>
      <c r="T88" s="19">
        <f>TIME(0,0,SUM(E89:P89))</f>
        <v>0</v>
      </c>
      <c r="U88" s="18">
        <f>S88-T88</f>
        <v>0.0336921296296297</v>
      </c>
      <c r="V88" s="20">
        <f>IF(COUNTIF(E88:P88,"=d.")=0,SUM(E88:P88),"d.")</f>
        <v>7</v>
      </c>
      <c r="W88" s="18">
        <f>IF(V88&lt;&gt;"d.",U88+TIME(0,V88,0),"d.")</f>
        <v>0.038553240740740805</v>
      </c>
      <c r="X88" s="20">
        <v>5</v>
      </c>
      <c r="Y88" s="21">
        <f>ROUND(MAX(1*100*(2-W88/$W$80),0),1)</f>
        <v>24.2</v>
      </c>
      <c r="Z88" s="15"/>
      <c r="AA88" s="15" t="s">
        <v>59</v>
      </c>
    </row>
    <row r="89" spans="1:27" ht="12.75">
      <c r="A89" s="15"/>
      <c r="B89" s="16"/>
      <c r="C89" s="15"/>
      <c r="D89" s="16"/>
      <c r="E89" s="8"/>
      <c r="F89" s="8" t="s">
        <v>34</v>
      </c>
      <c r="G89" s="8"/>
      <c r="H89" s="8"/>
      <c r="I89" s="8"/>
      <c r="J89" s="8"/>
      <c r="K89" s="9"/>
      <c r="L89" s="8" t="s">
        <v>34</v>
      </c>
      <c r="M89" s="8" t="s">
        <v>34</v>
      </c>
      <c r="N89" s="8" t="s">
        <v>34</v>
      </c>
      <c r="O89" s="8" t="s">
        <v>34</v>
      </c>
      <c r="P89" s="8" t="s">
        <v>34</v>
      </c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ht="12.75" customHeight="1">
      <c r="A90" s="15">
        <v>47</v>
      </c>
      <c r="B90" s="16" t="s">
        <v>78</v>
      </c>
      <c r="C90" s="15">
        <v>2003</v>
      </c>
      <c r="D90" s="16" t="s">
        <v>40</v>
      </c>
      <c r="E90" s="6">
        <v>1</v>
      </c>
      <c r="F90" s="6" t="s">
        <v>34</v>
      </c>
      <c r="G90" s="6" t="s">
        <v>69</v>
      </c>
      <c r="H90" s="6">
        <v>0</v>
      </c>
      <c r="I90" s="6">
        <v>0</v>
      </c>
      <c r="J90" s="6">
        <v>2</v>
      </c>
      <c r="K90" s="6">
        <v>3</v>
      </c>
      <c r="L90" s="6" t="s">
        <v>34</v>
      </c>
      <c r="M90" s="6">
        <v>15</v>
      </c>
      <c r="N90" s="6">
        <v>6</v>
      </c>
      <c r="O90" s="6">
        <v>12</v>
      </c>
      <c r="P90" s="7" t="s">
        <v>34</v>
      </c>
      <c r="Q90" s="17">
        <v>0.5152777777777777</v>
      </c>
      <c r="R90" s="17">
        <v>0.5415277777777777</v>
      </c>
      <c r="S90" s="18">
        <f>R90-Q90</f>
        <v>0.026249999999999996</v>
      </c>
      <c r="T90" s="19">
        <f>TIME(0,0,SUM(E91:P91))</f>
        <v>0</v>
      </c>
      <c r="U90" s="18">
        <f>S90-T90</f>
        <v>0.026249999999999996</v>
      </c>
      <c r="V90" s="20" t="str">
        <f>IF(COUNTIF(E90:P90,"=d.")=0,SUM(E90:P90),"d.")</f>
        <v>d.</v>
      </c>
      <c r="W90" s="18" t="str">
        <f>IF(V90&lt;&gt;"d.",U90+TIME(0,V90,0),"d.")</f>
        <v>d.</v>
      </c>
      <c r="X90" s="20"/>
      <c r="Y90" s="21"/>
      <c r="Z90" s="15"/>
      <c r="AA90" s="15"/>
    </row>
    <row r="91" spans="1:27" ht="12.75">
      <c r="A91" s="15"/>
      <c r="B91" s="16"/>
      <c r="C91" s="15"/>
      <c r="D91" s="16"/>
      <c r="E91" s="8"/>
      <c r="F91" s="8" t="s">
        <v>34</v>
      </c>
      <c r="G91" s="8"/>
      <c r="H91" s="8"/>
      <c r="I91" s="8"/>
      <c r="J91" s="8"/>
      <c r="K91" s="9"/>
      <c r="L91" s="8" t="s">
        <v>34</v>
      </c>
      <c r="M91" s="8" t="s">
        <v>34</v>
      </c>
      <c r="N91" s="8" t="s">
        <v>34</v>
      </c>
      <c r="O91" s="8" t="s">
        <v>34</v>
      </c>
      <c r="P91" s="8" t="s">
        <v>34</v>
      </c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5" spans="1:27" ht="23.25" customHeight="1">
      <c r="A95" s="3" t="s">
        <v>79</v>
      </c>
      <c r="B95" s="12" t="s">
        <v>80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 customHeight="1">
      <c r="A96" s="13" t="s">
        <v>6</v>
      </c>
      <c r="B96" s="13" t="s">
        <v>7</v>
      </c>
      <c r="C96" s="13" t="s">
        <v>8</v>
      </c>
      <c r="D96" s="13" t="s">
        <v>9</v>
      </c>
      <c r="E96" s="14" t="s">
        <v>10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3" t="s">
        <v>11</v>
      </c>
      <c r="R96" s="13" t="s">
        <v>12</v>
      </c>
      <c r="S96" s="13" t="s">
        <v>13</v>
      </c>
      <c r="T96" s="13" t="s">
        <v>14</v>
      </c>
      <c r="U96" s="13" t="s">
        <v>15</v>
      </c>
      <c r="V96" s="13" t="s">
        <v>16</v>
      </c>
      <c r="W96" s="13" t="s">
        <v>17</v>
      </c>
      <c r="X96" s="13" t="s">
        <v>18</v>
      </c>
      <c r="Y96" s="13" t="s">
        <v>19</v>
      </c>
      <c r="Z96" s="13" t="s">
        <v>20</v>
      </c>
      <c r="AA96" s="13" t="s">
        <v>21</v>
      </c>
    </row>
    <row r="97" spans="1:27" ht="25.5">
      <c r="A97" s="13"/>
      <c r="B97" s="13"/>
      <c r="C97" s="13" t="s">
        <v>8</v>
      </c>
      <c r="D97" s="13"/>
      <c r="E97" s="4" t="s">
        <v>22</v>
      </c>
      <c r="F97" s="4" t="s">
        <v>23</v>
      </c>
      <c r="G97" s="4" t="s">
        <v>24</v>
      </c>
      <c r="H97" s="4" t="s">
        <v>25</v>
      </c>
      <c r="I97" s="4" t="s">
        <v>26</v>
      </c>
      <c r="J97" s="4" t="s">
        <v>27</v>
      </c>
      <c r="K97" s="4" t="s">
        <v>28</v>
      </c>
      <c r="L97" s="4" t="s">
        <v>4</v>
      </c>
      <c r="M97" s="4" t="s">
        <v>29</v>
      </c>
      <c r="N97" s="4" t="s">
        <v>30</v>
      </c>
      <c r="O97" s="4" t="s">
        <v>31</v>
      </c>
      <c r="P97" s="5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2.75" customHeight="1">
      <c r="A98" s="15">
        <v>38</v>
      </c>
      <c r="B98" s="16" t="s">
        <v>81</v>
      </c>
      <c r="C98" s="15">
        <v>2001</v>
      </c>
      <c r="D98" s="16" t="s">
        <v>82</v>
      </c>
      <c r="E98" s="6">
        <v>2</v>
      </c>
      <c r="F98" s="6" t="s">
        <v>34</v>
      </c>
      <c r="G98" s="6">
        <v>0</v>
      </c>
      <c r="H98" s="6">
        <v>0</v>
      </c>
      <c r="I98" s="6">
        <v>0</v>
      </c>
      <c r="J98" s="6">
        <v>0</v>
      </c>
      <c r="K98" s="6">
        <v>3</v>
      </c>
      <c r="L98" s="6" t="s">
        <v>34</v>
      </c>
      <c r="M98" s="6">
        <v>3</v>
      </c>
      <c r="N98" s="6">
        <v>1</v>
      </c>
      <c r="O98" s="6">
        <v>0</v>
      </c>
      <c r="P98" s="7" t="s">
        <v>34</v>
      </c>
      <c r="Q98" s="17">
        <v>0.5052083333333334</v>
      </c>
      <c r="R98" s="17">
        <v>0.5279398148148148</v>
      </c>
      <c r="S98" s="18">
        <f>R98-Q98</f>
        <v>0.022731481481481408</v>
      </c>
      <c r="T98" s="19">
        <f>TIME(0,0,SUM(E99:P99))</f>
        <v>0</v>
      </c>
      <c r="U98" s="18">
        <f>S98-T98</f>
        <v>0.022731481481481408</v>
      </c>
      <c r="V98" s="20">
        <f>IF(COUNTIF(E98:P98,"=d.")=0,SUM(E98:P98),"d.")</f>
        <v>9</v>
      </c>
      <c r="W98" s="18">
        <f>IF(V98&lt;&gt;"d.",U98+TIME(0,V98,0),"d.")</f>
        <v>0.028981481481481407</v>
      </c>
      <c r="X98" s="20">
        <v>1</v>
      </c>
      <c r="Y98" s="21">
        <f>ROUND(MAX(1*100*(2-W98/$W$98),0),1)</f>
        <v>100</v>
      </c>
      <c r="Z98" s="15"/>
      <c r="AA98" s="15" t="s">
        <v>21</v>
      </c>
    </row>
    <row r="99" spans="1:27" ht="12.75">
      <c r="A99" s="15"/>
      <c r="B99" s="16"/>
      <c r="C99" s="15"/>
      <c r="D99" s="16"/>
      <c r="E99" s="8"/>
      <c r="F99" s="8" t="s">
        <v>34</v>
      </c>
      <c r="G99" s="8"/>
      <c r="H99" s="8"/>
      <c r="I99" s="8"/>
      <c r="J99" s="8"/>
      <c r="K99" s="9"/>
      <c r="L99" s="8" t="s">
        <v>34</v>
      </c>
      <c r="M99" s="8" t="s">
        <v>34</v>
      </c>
      <c r="N99" s="8" t="s">
        <v>34</v>
      </c>
      <c r="O99" s="8" t="s">
        <v>34</v>
      </c>
      <c r="P99" s="8" t="s">
        <v>34</v>
      </c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3" spans="1:27" ht="27.75" customHeight="1">
      <c r="A103" s="3" t="s">
        <v>83</v>
      </c>
      <c r="B103" s="12" t="s">
        <v>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 customHeight="1">
      <c r="A104" s="13" t="s">
        <v>6</v>
      </c>
      <c r="B104" s="13" t="s">
        <v>7</v>
      </c>
      <c r="C104" s="13" t="s">
        <v>8</v>
      </c>
      <c r="D104" s="13" t="s">
        <v>9</v>
      </c>
      <c r="E104" s="14" t="s">
        <v>10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3" t="s">
        <v>11</v>
      </c>
      <c r="R104" s="13" t="s">
        <v>12</v>
      </c>
      <c r="S104" s="13" t="s">
        <v>13</v>
      </c>
      <c r="T104" s="13" t="s">
        <v>14</v>
      </c>
      <c r="U104" s="13" t="s">
        <v>15</v>
      </c>
      <c r="V104" s="13" t="s">
        <v>16</v>
      </c>
      <c r="W104" s="13" t="s">
        <v>17</v>
      </c>
      <c r="X104" s="13" t="s">
        <v>18</v>
      </c>
      <c r="Y104" s="13" t="s">
        <v>19</v>
      </c>
      <c r="Z104" s="13" t="s">
        <v>20</v>
      </c>
      <c r="AA104" s="13" t="s">
        <v>21</v>
      </c>
    </row>
    <row r="105" spans="1:27" ht="25.5">
      <c r="A105" s="13"/>
      <c r="B105" s="13"/>
      <c r="C105" s="13" t="s">
        <v>8</v>
      </c>
      <c r="D105" s="13"/>
      <c r="E105" s="4" t="s">
        <v>22</v>
      </c>
      <c r="F105" s="4" t="s">
        <v>23</v>
      </c>
      <c r="G105" s="4" t="s">
        <v>24</v>
      </c>
      <c r="H105" s="4" t="s">
        <v>25</v>
      </c>
      <c r="I105" s="4" t="s">
        <v>26</v>
      </c>
      <c r="J105" s="4" t="s">
        <v>27</v>
      </c>
      <c r="K105" s="4" t="s">
        <v>28</v>
      </c>
      <c r="L105" s="4" t="s">
        <v>4</v>
      </c>
      <c r="M105" s="4" t="s">
        <v>29</v>
      </c>
      <c r="N105" s="4" t="s">
        <v>30</v>
      </c>
      <c r="O105" s="4" t="s">
        <v>31</v>
      </c>
      <c r="P105" s="5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2.75" customHeight="1">
      <c r="A106" s="15">
        <v>24</v>
      </c>
      <c r="B106" s="16" t="s">
        <v>85</v>
      </c>
      <c r="C106" s="15">
        <v>2002</v>
      </c>
      <c r="D106" s="16" t="s">
        <v>76</v>
      </c>
      <c r="E106" s="6">
        <v>1</v>
      </c>
      <c r="F106" s="6" t="s">
        <v>34</v>
      </c>
      <c r="G106" s="6">
        <v>0</v>
      </c>
      <c r="H106" s="6">
        <v>0</v>
      </c>
      <c r="I106" s="6">
        <v>0</v>
      </c>
      <c r="J106" s="6">
        <v>2</v>
      </c>
      <c r="K106" s="6">
        <v>2</v>
      </c>
      <c r="L106" s="6" t="s">
        <v>34</v>
      </c>
      <c r="M106" s="6">
        <v>0</v>
      </c>
      <c r="N106" s="6">
        <v>1</v>
      </c>
      <c r="O106" s="6">
        <v>3</v>
      </c>
      <c r="P106" s="7" t="s">
        <v>34</v>
      </c>
      <c r="Q106" s="17">
        <v>0.4927083333333333</v>
      </c>
      <c r="R106" s="17">
        <v>0.5138425925925926</v>
      </c>
      <c r="S106" s="18">
        <f>R106-Q106</f>
        <v>0.02113425925925927</v>
      </c>
      <c r="T106" s="19">
        <f>TIME(0,0,SUM(E107:P107))</f>
        <v>0</v>
      </c>
      <c r="U106" s="18">
        <f>S106-T106</f>
        <v>0.02113425925925927</v>
      </c>
      <c r="V106" s="20">
        <f>IF(COUNTIF(E106:P106,"=d.")=0,SUM(E106:P106),"d.")</f>
        <v>9</v>
      </c>
      <c r="W106" s="18">
        <f>IF(V106&lt;&gt;"d.",U106+TIME(0,V106,0),"d.")</f>
        <v>0.027384259259259268</v>
      </c>
      <c r="X106" s="20">
        <v>1</v>
      </c>
      <c r="Y106" s="21"/>
      <c r="Z106" s="15"/>
      <c r="AA106" s="15" t="s">
        <v>21</v>
      </c>
    </row>
    <row r="107" spans="1:27" ht="12.75">
      <c r="A107" s="15"/>
      <c r="B107" s="16"/>
      <c r="C107" s="16"/>
      <c r="D107" s="16"/>
      <c r="E107" s="8"/>
      <c r="F107" s="8" t="s">
        <v>34</v>
      </c>
      <c r="G107" s="8"/>
      <c r="H107" s="8"/>
      <c r="I107" s="8"/>
      <c r="J107" s="8"/>
      <c r="K107" s="9"/>
      <c r="L107" s="8" t="s">
        <v>34</v>
      </c>
      <c r="M107" s="8" t="s">
        <v>34</v>
      </c>
      <c r="N107" s="8" t="s">
        <v>34</v>
      </c>
      <c r="O107" s="8" t="s">
        <v>34</v>
      </c>
      <c r="P107" s="8" t="s">
        <v>34</v>
      </c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11" spans="1:27" ht="27.75" customHeight="1">
      <c r="A111" s="3" t="s">
        <v>86</v>
      </c>
      <c r="B111" s="12" t="s">
        <v>87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 customHeight="1">
      <c r="A112" s="13" t="s">
        <v>6</v>
      </c>
      <c r="B112" s="13" t="s">
        <v>7</v>
      </c>
      <c r="C112" s="13" t="s">
        <v>8</v>
      </c>
      <c r="D112" s="13" t="s">
        <v>9</v>
      </c>
      <c r="E112" s="14" t="s">
        <v>10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3" t="s">
        <v>11</v>
      </c>
      <c r="R112" s="13" t="s">
        <v>12</v>
      </c>
      <c r="S112" s="13" t="s">
        <v>13</v>
      </c>
      <c r="T112" s="13" t="s">
        <v>14</v>
      </c>
      <c r="U112" s="13" t="s">
        <v>15</v>
      </c>
      <c r="V112" s="13" t="s">
        <v>16</v>
      </c>
      <c r="W112" s="13" t="s">
        <v>17</v>
      </c>
      <c r="X112" s="13" t="s">
        <v>18</v>
      </c>
      <c r="Y112" s="13" t="s">
        <v>19</v>
      </c>
      <c r="Z112" s="13" t="s">
        <v>20</v>
      </c>
      <c r="AA112" s="13" t="s">
        <v>21</v>
      </c>
    </row>
    <row r="113" spans="1:27" ht="25.5">
      <c r="A113" s="13"/>
      <c r="B113" s="13"/>
      <c r="C113" s="13" t="s">
        <v>8</v>
      </c>
      <c r="D113" s="13"/>
      <c r="E113" s="4" t="s">
        <v>22</v>
      </c>
      <c r="F113" s="4" t="s">
        <v>23</v>
      </c>
      <c r="G113" s="4" t="s">
        <v>24</v>
      </c>
      <c r="H113" s="4" t="s">
        <v>25</v>
      </c>
      <c r="I113" s="4" t="s">
        <v>26</v>
      </c>
      <c r="J113" s="4" t="s">
        <v>27</v>
      </c>
      <c r="K113" s="4" t="s">
        <v>28</v>
      </c>
      <c r="L113" s="4" t="s">
        <v>4</v>
      </c>
      <c r="M113" s="4" t="s">
        <v>29</v>
      </c>
      <c r="N113" s="4" t="s">
        <v>30</v>
      </c>
      <c r="O113" s="4" t="s">
        <v>31</v>
      </c>
      <c r="P113" s="5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2.75" customHeight="1">
      <c r="A114" s="15">
        <v>48</v>
      </c>
      <c r="B114" s="16" t="s">
        <v>88</v>
      </c>
      <c r="C114" s="15">
        <v>2000</v>
      </c>
      <c r="D114" s="16" t="s">
        <v>40</v>
      </c>
      <c r="E114" s="6">
        <v>2</v>
      </c>
      <c r="F114" s="6" t="s">
        <v>34</v>
      </c>
      <c r="G114" s="6">
        <v>0</v>
      </c>
      <c r="H114" s="6">
        <v>1</v>
      </c>
      <c r="I114" s="6">
        <v>0</v>
      </c>
      <c r="J114" s="6">
        <v>0</v>
      </c>
      <c r="K114" s="6">
        <v>3</v>
      </c>
      <c r="L114" s="6" t="s">
        <v>34</v>
      </c>
      <c r="M114" s="6">
        <v>15</v>
      </c>
      <c r="N114" s="6">
        <v>6</v>
      </c>
      <c r="O114" s="6">
        <v>12</v>
      </c>
      <c r="P114" s="7" t="s">
        <v>34</v>
      </c>
      <c r="Q114" s="17">
        <v>0.515625</v>
      </c>
      <c r="R114" s="17">
        <v>0.5529861111111111</v>
      </c>
      <c r="S114" s="18">
        <f>R114-Q114</f>
        <v>0.03736111111111107</v>
      </c>
      <c r="T114" s="19">
        <f>TIME(0,0,SUM(E115:P115))</f>
        <v>0</v>
      </c>
      <c r="U114" s="18">
        <f>S114-T114</f>
        <v>0.03736111111111107</v>
      </c>
      <c r="V114" s="20">
        <f>IF(COUNTIF(E114:P114,"=d.")=0,SUM(E114:P114),"d.")</f>
        <v>39</v>
      </c>
      <c r="W114" s="18">
        <f>IF(V114&lt;&gt;"d.",U114+TIME(0,V114,0),"d.")</f>
        <v>0.0644444444444444</v>
      </c>
      <c r="X114" s="20">
        <v>1</v>
      </c>
      <c r="Y114" s="21">
        <f>ROUND(MAX(1*100*(2-W114/$W$114),0),1)</f>
        <v>100</v>
      </c>
      <c r="Z114" s="15"/>
      <c r="AA114" s="15" t="s">
        <v>21</v>
      </c>
    </row>
    <row r="115" spans="1:27" ht="12.75">
      <c r="A115" s="15"/>
      <c r="B115" s="16"/>
      <c r="C115" s="16"/>
      <c r="D115" s="16"/>
      <c r="E115" s="8"/>
      <c r="F115" s="8" t="s">
        <v>34</v>
      </c>
      <c r="G115" s="8"/>
      <c r="H115" s="8"/>
      <c r="I115" s="8"/>
      <c r="J115" s="8"/>
      <c r="K115" s="9"/>
      <c r="L115" s="8" t="s">
        <v>34</v>
      </c>
      <c r="M115" s="8" t="s">
        <v>34</v>
      </c>
      <c r="N115" s="8" t="s">
        <v>34</v>
      </c>
      <c r="O115" s="8" t="s">
        <v>34</v>
      </c>
      <c r="P115" s="8" t="s">
        <v>34</v>
      </c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9" spans="1:27" ht="18" customHeight="1">
      <c r="A119" s="3" t="s">
        <v>89</v>
      </c>
      <c r="B119" s="12" t="s">
        <v>90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 customHeight="1">
      <c r="A120" s="13" t="s">
        <v>6</v>
      </c>
      <c r="B120" s="13" t="s">
        <v>7</v>
      </c>
      <c r="C120" s="13" t="s">
        <v>8</v>
      </c>
      <c r="D120" s="13" t="s">
        <v>9</v>
      </c>
      <c r="E120" s="14" t="s">
        <v>10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3" t="s">
        <v>11</v>
      </c>
      <c r="R120" s="13" t="s">
        <v>12</v>
      </c>
      <c r="S120" s="13" t="s">
        <v>13</v>
      </c>
      <c r="T120" s="13" t="s">
        <v>14</v>
      </c>
      <c r="U120" s="13" t="s">
        <v>15</v>
      </c>
      <c r="V120" s="13" t="s">
        <v>16</v>
      </c>
      <c r="W120" s="13" t="s">
        <v>17</v>
      </c>
      <c r="X120" s="13" t="s">
        <v>18</v>
      </c>
      <c r="Y120" s="13" t="s">
        <v>19</v>
      </c>
      <c r="Z120" s="13" t="s">
        <v>20</v>
      </c>
      <c r="AA120" s="13" t="s">
        <v>21</v>
      </c>
    </row>
    <row r="121" spans="1:27" ht="25.5">
      <c r="A121" s="13"/>
      <c r="B121" s="13"/>
      <c r="C121" s="13" t="s">
        <v>8</v>
      </c>
      <c r="D121" s="13"/>
      <c r="E121" s="4" t="s">
        <v>22</v>
      </c>
      <c r="F121" s="4" t="s">
        <v>23</v>
      </c>
      <c r="G121" s="4" t="s">
        <v>24</v>
      </c>
      <c r="H121" s="4" t="s">
        <v>25</v>
      </c>
      <c r="I121" s="4" t="s">
        <v>26</v>
      </c>
      <c r="J121" s="4" t="s">
        <v>27</v>
      </c>
      <c r="K121" s="4" t="s">
        <v>28</v>
      </c>
      <c r="L121" s="4" t="s">
        <v>4</v>
      </c>
      <c r="M121" s="4" t="s">
        <v>29</v>
      </c>
      <c r="N121" s="4" t="s">
        <v>30</v>
      </c>
      <c r="O121" s="4" t="s">
        <v>31</v>
      </c>
      <c r="P121" s="5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12.75" customHeight="1">
      <c r="A122" s="15">
        <v>45</v>
      </c>
      <c r="B122" s="16" t="s">
        <v>91</v>
      </c>
      <c r="C122" s="15">
        <v>2000</v>
      </c>
      <c r="D122" s="16" t="s">
        <v>76</v>
      </c>
      <c r="E122" s="6">
        <v>0</v>
      </c>
      <c r="F122" s="6" t="s">
        <v>34</v>
      </c>
      <c r="G122" s="6">
        <v>0</v>
      </c>
      <c r="H122" s="6">
        <v>0</v>
      </c>
      <c r="I122" s="6">
        <v>0</v>
      </c>
      <c r="J122" s="6">
        <v>0</v>
      </c>
      <c r="K122" s="6">
        <v>3</v>
      </c>
      <c r="L122" s="6" t="s">
        <v>34</v>
      </c>
      <c r="M122" s="6">
        <v>1</v>
      </c>
      <c r="N122" s="6">
        <v>2</v>
      </c>
      <c r="O122" s="6">
        <v>3</v>
      </c>
      <c r="P122" s="7" t="s">
        <v>34</v>
      </c>
      <c r="Q122" s="17">
        <v>0.5125</v>
      </c>
      <c r="R122" s="17">
        <v>0.5343518518518519</v>
      </c>
      <c r="S122" s="18">
        <f>R122-Q122</f>
        <v>0.0218518518518519</v>
      </c>
      <c r="T122" s="19">
        <f>TIME(0,0,SUM(E123:P123))</f>
        <v>0</v>
      </c>
      <c r="U122" s="18">
        <f>S122-T122</f>
        <v>0.0218518518518519</v>
      </c>
      <c r="V122" s="20">
        <f>IF(COUNTIF(E122:P122,"=d.")=0,SUM(E122:P122),"d.")</f>
        <v>9</v>
      </c>
      <c r="W122" s="18">
        <f>IF(V122&lt;&gt;"d.",U122+TIME(0,V122,0),"d.")</f>
        <v>0.0281018518518519</v>
      </c>
      <c r="X122" s="20">
        <v>1</v>
      </c>
      <c r="Y122" s="21"/>
      <c r="Z122" s="15"/>
      <c r="AA122" s="15" t="s">
        <v>21</v>
      </c>
    </row>
    <row r="123" spans="1:27" ht="12.75">
      <c r="A123" s="15"/>
      <c r="B123" s="16"/>
      <c r="C123" s="16"/>
      <c r="D123" s="16"/>
      <c r="E123" s="8"/>
      <c r="F123" s="8" t="s">
        <v>34</v>
      </c>
      <c r="G123" s="8"/>
      <c r="H123" s="8"/>
      <c r="I123" s="8"/>
      <c r="J123" s="8"/>
      <c r="K123" s="9"/>
      <c r="L123" s="8" t="s">
        <v>34</v>
      </c>
      <c r="M123" s="8" t="s">
        <v>34</v>
      </c>
      <c r="N123" s="8" t="s">
        <v>34</v>
      </c>
      <c r="O123" s="8" t="s">
        <v>34</v>
      </c>
      <c r="P123" s="8" t="s">
        <v>34</v>
      </c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7" spans="1:27" ht="18.75" customHeight="1">
      <c r="A127" s="3" t="s">
        <v>92</v>
      </c>
      <c r="B127" s="12" t="s">
        <v>93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2.75" customHeight="1">
      <c r="A128" s="13" t="s">
        <v>6</v>
      </c>
      <c r="B128" s="13" t="s">
        <v>7</v>
      </c>
      <c r="C128" s="13" t="s">
        <v>8</v>
      </c>
      <c r="D128" s="13" t="s">
        <v>9</v>
      </c>
      <c r="E128" s="14" t="s">
        <v>10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3" t="s">
        <v>11</v>
      </c>
      <c r="R128" s="13" t="s">
        <v>12</v>
      </c>
      <c r="S128" s="13" t="s">
        <v>13</v>
      </c>
      <c r="T128" s="13" t="s">
        <v>14</v>
      </c>
      <c r="U128" s="13" t="s">
        <v>15</v>
      </c>
      <c r="V128" s="13" t="s">
        <v>16</v>
      </c>
      <c r="W128" s="13" t="s">
        <v>17</v>
      </c>
      <c r="X128" s="13" t="s">
        <v>18</v>
      </c>
      <c r="Y128" s="13" t="s">
        <v>19</v>
      </c>
      <c r="Z128" s="13" t="s">
        <v>20</v>
      </c>
      <c r="AA128" s="13" t="s">
        <v>21</v>
      </c>
    </row>
    <row r="129" spans="1:27" ht="25.5">
      <c r="A129" s="13"/>
      <c r="B129" s="13"/>
      <c r="C129" s="13" t="s">
        <v>8</v>
      </c>
      <c r="D129" s="13"/>
      <c r="E129" s="4" t="s">
        <v>22</v>
      </c>
      <c r="F129" s="4" t="s">
        <v>23</v>
      </c>
      <c r="G129" s="4" t="s">
        <v>24</v>
      </c>
      <c r="H129" s="4" t="s">
        <v>25</v>
      </c>
      <c r="I129" s="4" t="s">
        <v>26</v>
      </c>
      <c r="J129" s="4" t="s">
        <v>27</v>
      </c>
      <c r="K129" s="4" t="s">
        <v>28</v>
      </c>
      <c r="L129" s="4" t="s">
        <v>4</v>
      </c>
      <c r="M129" s="4" t="s">
        <v>29</v>
      </c>
      <c r="N129" s="4" t="s">
        <v>30</v>
      </c>
      <c r="O129" s="4" t="s">
        <v>31</v>
      </c>
      <c r="P129" s="5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3" spans="1:27" ht="26.25" customHeight="1">
      <c r="A133" s="3" t="s">
        <v>94</v>
      </c>
      <c r="B133" s="12" t="s">
        <v>95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75" customHeight="1">
      <c r="A134" s="13" t="s">
        <v>6</v>
      </c>
      <c r="B134" s="13" t="s">
        <v>7</v>
      </c>
      <c r="C134" s="13" t="s">
        <v>8</v>
      </c>
      <c r="D134" s="13" t="s">
        <v>9</v>
      </c>
      <c r="E134" s="14" t="s">
        <v>10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3" t="s">
        <v>11</v>
      </c>
      <c r="R134" s="13" t="s">
        <v>12</v>
      </c>
      <c r="S134" s="13" t="s">
        <v>13</v>
      </c>
      <c r="T134" s="13" t="s">
        <v>14</v>
      </c>
      <c r="U134" s="13" t="s">
        <v>15</v>
      </c>
      <c r="V134" s="13" t="s">
        <v>16</v>
      </c>
      <c r="W134" s="13" t="s">
        <v>17</v>
      </c>
      <c r="X134" s="13" t="s">
        <v>18</v>
      </c>
      <c r="Y134" s="13" t="s">
        <v>19</v>
      </c>
      <c r="Z134" s="13" t="s">
        <v>20</v>
      </c>
      <c r="AA134" s="13" t="s">
        <v>21</v>
      </c>
    </row>
    <row r="135" spans="1:27" ht="25.5">
      <c r="A135" s="13"/>
      <c r="B135" s="13"/>
      <c r="C135" s="13" t="s">
        <v>8</v>
      </c>
      <c r="D135" s="13"/>
      <c r="E135" s="4" t="s">
        <v>22</v>
      </c>
      <c r="F135" s="4" t="s">
        <v>23</v>
      </c>
      <c r="G135" s="4" t="s">
        <v>24</v>
      </c>
      <c r="H135" s="4" t="s">
        <v>25</v>
      </c>
      <c r="I135" s="4" t="s">
        <v>26</v>
      </c>
      <c r="J135" s="4" t="s">
        <v>27</v>
      </c>
      <c r="K135" s="4" t="s">
        <v>28</v>
      </c>
      <c r="L135" s="4" t="s">
        <v>4</v>
      </c>
      <c r="M135" s="4" t="s">
        <v>29</v>
      </c>
      <c r="N135" s="4" t="s">
        <v>30</v>
      </c>
      <c r="O135" s="4" t="s">
        <v>31</v>
      </c>
      <c r="P135" s="5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9" spans="1:27" ht="27.75" customHeight="1">
      <c r="A139" s="3" t="s">
        <v>96</v>
      </c>
      <c r="B139" s="12" t="s">
        <v>97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2.75" customHeight="1">
      <c r="A140" s="13" t="s">
        <v>6</v>
      </c>
      <c r="B140" s="13" t="s">
        <v>7</v>
      </c>
      <c r="C140" s="13" t="s">
        <v>8</v>
      </c>
      <c r="D140" s="13" t="s">
        <v>9</v>
      </c>
      <c r="E140" s="14" t="s">
        <v>10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3" t="s">
        <v>11</v>
      </c>
      <c r="R140" s="13" t="s">
        <v>12</v>
      </c>
      <c r="S140" s="13" t="s">
        <v>13</v>
      </c>
      <c r="T140" s="13" t="s">
        <v>14</v>
      </c>
      <c r="U140" s="13" t="s">
        <v>15</v>
      </c>
      <c r="V140" s="13" t="s">
        <v>16</v>
      </c>
      <c r="W140" s="13" t="s">
        <v>17</v>
      </c>
      <c r="X140" s="13" t="s">
        <v>18</v>
      </c>
      <c r="Y140" s="13" t="s">
        <v>19</v>
      </c>
      <c r="Z140" s="13" t="s">
        <v>20</v>
      </c>
      <c r="AA140" s="13" t="s">
        <v>21</v>
      </c>
    </row>
    <row r="141" spans="1:27" ht="25.5">
      <c r="A141" s="13"/>
      <c r="B141" s="13"/>
      <c r="C141" s="13" t="s">
        <v>8</v>
      </c>
      <c r="D141" s="13"/>
      <c r="E141" s="4" t="s">
        <v>22</v>
      </c>
      <c r="F141" s="4" t="s">
        <v>23</v>
      </c>
      <c r="G141" s="4" t="s">
        <v>24</v>
      </c>
      <c r="H141" s="4" t="s">
        <v>25</v>
      </c>
      <c r="I141" s="4" t="s">
        <v>26</v>
      </c>
      <c r="J141" s="4" t="s">
        <v>27</v>
      </c>
      <c r="K141" s="4" t="s">
        <v>28</v>
      </c>
      <c r="L141" s="4" t="s">
        <v>4</v>
      </c>
      <c r="M141" s="4" t="s">
        <v>29</v>
      </c>
      <c r="N141" s="4" t="s">
        <v>30</v>
      </c>
      <c r="O141" s="4" t="s">
        <v>31</v>
      </c>
      <c r="P141" s="5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12.75" customHeight="1">
      <c r="A142" s="15">
        <v>42</v>
      </c>
      <c r="B142" s="16" t="s">
        <v>98</v>
      </c>
      <c r="C142" s="15">
        <v>1994</v>
      </c>
      <c r="D142" s="16" t="s">
        <v>33</v>
      </c>
      <c r="E142" s="6">
        <v>0</v>
      </c>
      <c r="F142" s="6" t="s">
        <v>34</v>
      </c>
      <c r="G142" s="6">
        <v>0</v>
      </c>
      <c r="H142" s="6">
        <v>0</v>
      </c>
      <c r="I142" s="6">
        <v>0</v>
      </c>
      <c r="J142" s="6">
        <v>0</v>
      </c>
      <c r="K142" s="6">
        <v>3</v>
      </c>
      <c r="L142" s="6" t="s">
        <v>34</v>
      </c>
      <c r="M142" s="6">
        <v>0</v>
      </c>
      <c r="N142" s="6">
        <v>2</v>
      </c>
      <c r="O142" s="6">
        <v>0</v>
      </c>
      <c r="P142" s="7" t="s">
        <v>34</v>
      </c>
      <c r="Q142" s="17">
        <v>0.509375</v>
      </c>
      <c r="R142" s="17">
        <v>0.5255092592592593</v>
      </c>
      <c r="S142" s="18">
        <f>R142-Q142</f>
        <v>0.016134259259259265</v>
      </c>
      <c r="T142" s="19">
        <f>TIME(0,0,SUM(E143:P143))</f>
        <v>0</v>
      </c>
      <c r="U142" s="18">
        <f>S142-T142</f>
        <v>0.016134259259259265</v>
      </c>
      <c r="V142" s="20">
        <f>IF(COUNTIF(E142:P142,"=d.")=0,SUM(E142:P142),"d.")</f>
        <v>5</v>
      </c>
      <c r="W142" s="18">
        <f>IF(V142&lt;&gt;"d.",U142+TIME(0,V142,0),"d.")</f>
        <v>0.01960648148148149</v>
      </c>
      <c r="X142" s="20">
        <v>1</v>
      </c>
      <c r="Y142" s="21">
        <f>ROUND(MAX(1*100*(2-W142/$W$142),0),1)</f>
        <v>100</v>
      </c>
      <c r="Z142" s="15"/>
      <c r="AA142" s="15" t="s">
        <v>21</v>
      </c>
    </row>
    <row r="143" spans="1:27" ht="12.75">
      <c r="A143" s="15"/>
      <c r="B143" s="16"/>
      <c r="C143" s="16"/>
      <c r="D143" s="16"/>
      <c r="E143" s="8"/>
      <c r="F143" s="8" t="s">
        <v>34</v>
      </c>
      <c r="G143" s="8"/>
      <c r="H143" s="8"/>
      <c r="I143" s="8"/>
      <c r="J143" s="8"/>
      <c r="K143" s="9"/>
      <c r="L143" s="8" t="s">
        <v>34</v>
      </c>
      <c r="M143" s="8" t="s">
        <v>34</v>
      </c>
      <c r="N143" s="8" t="s">
        <v>34</v>
      </c>
      <c r="O143" s="8" t="s">
        <v>34</v>
      </c>
      <c r="P143" s="8" t="s">
        <v>34</v>
      </c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1:27" ht="12.75" customHeight="1">
      <c r="A144" s="15">
        <v>5</v>
      </c>
      <c r="B144" s="16" t="s">
        <v>99</v>
      </c>
      <c r="C144" s="15">
        <v>1991</v>
      </c>
      <c r="D144" s="16" t="s">
        <v>37</v>
      </c>
      <c r="E144" s="6">
        <v>1</v>
      </c>
      <c r="F144" s="6" t="s">
        <v>34</v>
      </c>
      <c r="G144" s="6">
        <v>0</v>
      </c>
      <c r="H144" s="6">
        <v>0</v>
      </c>
      <c r="I144" s="6">
        <v>0</v>
      </c>
      <c r="J144" s="6">
        <v>0</v>
      </c>
      <c r="K144" s="6">
        <v>3</v>
      </c>
      <c r="L144" s="6" t="s">
        <v>34</v>
      </c>
      <c r="M144" s="6">
        <v>0</v>
      </c>
      <c r="N144" s="6">
        <v>1</v>
      </c>
      <c r="O144" s="6">
        <v>1</v>
      </c>
      <c r="P144" s="7" t="s">
        <v>34</v>
      </c>
      <c r="Q144" s="17">
        <v>0.48125</v>
      </c>
      <c r="R144" s="17">
        <v>0.500636574074074</v>
      </c>
      <c r="S144" s="18">
        <f>R144-Q144</f>
        <v>0.019386574074074014</v>
      </c>
      <c r="T144" s="19">
        <f>TIME(0,0,SUM(E145:P145))</f>
        <v>0</v>
      </c>
      <c r="U144" s="18">
        <f>S144-T144</f>
        <v>0.019386574074074014</v>
      </c>
      <c r="V144" s="20">
        <f>IF(COUNTIF(E144:P144,"=d.")=0,SUM(E144:P144),"d.")</f>
        <v>6</v>
      </c>
      <c r="W144" s="18">
        <f>IF(V144&lt;&gt;"d.",U144+TIME(0,V144,0),"d.")</f>
        <v>0.02355324074074068</v>
      </c>
      <c r="X144" s="20">
        <v>2</v>
      </c>
      <c r="Y144" s="21">
        <f>ROUND(MAX(1*100*(2-W144/$W$142),0),1)</f>
        <v>79.9</v>
      </c>
      <c r="Z144" s="15"/>
      <c r="AA144" s="15" t="s">
        <v>21</v>
      </c>
    </row>
    <row r="145" spans="1:27" ht="12.75">
      <c r="A145" s="15"/>
      <c r="B145" s="16"/>
      <c r="C145" s="16"/>
      <c r="D145" s="16"/>
      <c r="E145" s="8"/>
      <c r="F145" s="8" t="s">
        <v>34</v>
      </c>
      <c r="G145" s="8"/>
      <c r="H145" s="8"/>
      <c r="I145" s="8"/>
      <c r="J145" s="8"/>
      <c r="K145" s="9"/>
      <c r="L145" s="8" t="s">
        <v>34</v>
      </c>
      <c r="M145" s="8" t="s">
        <v>34</v>
      </c>
      <c r="N145" s="8" t="s">
        <v>34</v>
      </c>
      <c r="O145" s="8" t="s">
        <v>34</v>
      </c>
      <c r="P145" s="8" t="s">
        <v>34</v>
      </c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9" spans="1:27" ht="26.25" customHeight="1">
      <c r="A149" s="12" t="s">
        <v>100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75" customHeight="1">
      <c r="A150" s="13" t="s">
        <v>6</v>
      </c>
      <c r="B150" s="13" t="s">
        <v>7</v>
      </c>
      <c r="C150" s="13" t="s">
        <v>8</v>
      </c>
      <c r="D150" s="13" t="s">
        <v>9</v>
      </c>
      <c r="E150" s="14" t="s">
        <v>10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3" t="s">
        <v>11</v>
      </c>
      <c r="R150" s="13" t="s">
        <v>12</v>
      </c>
      <c r="S150" s="13" t="s">
        <v>13</v>
      </c>
      <c r="T150" s="13" t="s">
        <v>14</v>
      </c>
      <c r="U150" s="13" t="s">
        <v>15</v>
      </c>
      <c r="V150" s="13" t="s">
        <v>16</v>
      </c>
      <c r="W150" s="13" t="s">
        <v>17</v>
      </c>
      <c r="X150" s="13" t="s">
        <v>18</v>
      </c>
      <c r="Y150" s="13" t="s">
        <v>19</v>
      </c>
      <c r="Z150" s="13" t="s">
        <v>20</v>
      </c>
      <c r="AA150" s="13" t="s">
        <v>21</v>
      </c>
    </row>
    <row r="151" spans="1:27" ht="25.5">
      <c r="A151" s="13"/>
      <c r="B151" s="13"/>
      <c r="C151" s="13" t="s">
        <v>8</v>
      </c>
      <c r="D151" s="13"/>
      <c r="E151" s="4" t="s">
        <v>22</v>
      </c>
      <c r="F151" s="4" t="s">
        <v>23</v>
      </c>
      <c r="G151" s="4" t="s">
        <v>24</v>
      </c>
      <c r="H151" s="4" t="s">
        <v>25</v>
      </c>
      <c r="I151" s="4" t="s">
        <v>26</v>
      </c>
      <c r="J151" s="4" t="s">
        <v>27</v>
      </c>
      <c r="K151" s="4" t="s">
        <v>28</v>
      </c>
      <c r="L151" s="4" t="s">
        <v>4</v>
      </c>
      <c r="M151" s="4" t="s">
        <v>29</v>
      </c>
      <c r="N151" s="4" t="s">
        <v>30</v>
      </c>
      <c r="O151" s="4" t="s">
        <v>31</v>
      </c>
      <c r="P151" s="5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9" ht="12.75" customHeight="1">
      <c r="A152" s="15">
        <v>28</v>
      </c>
      <c r="B152" s="16" t="s">
        <v>101</v>
      </c>
      <c r="C152" s="15">
        <v>1995</v>
      </c>
      <c r="D152" s="16" t="s">
        <v>33</v>
      </c>
      <c r="E152" s="6">
        <v>0</v>
      </c>
      <c r="F152" s="6" t="s">
        <v>34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 t="s">
        <v>34</v>
      </c>
      <c r="M152" s="6">
        <v>0</v>
      </c>
      <c r="N152" s="6">
        <v>2</v>
      </c>
      <c r="O152" s="6">
        <v>0</v>
      </c>
      <c r="P152" s="7" t="s">
        <v>34</v>
      </c>
      <c r="Q152" s="17">
        <v>0.496875</v>
      </c>
      <c r="R152" s="17">
        <v>0.5104976851851851</v>
      </c>
      <c r="S152" s="18">
        <f>R152-Q152</f>
        <v>0.013622685185185113</v>
      </c>
      <c r="T152" s="19">
        <f>TIME(0,0,SUM(E153:P153))</f>
        <v>0.00017361111111111112</v>
      </c>
      <c r="U152" s="18">
        <f>S152-T152</f>
        <v>0.013449074074074002</v>
      </c>
      <c r="V152" s="20">
        <f>IF(COUNTIF(E152:P152,"=d.")=0,SUM(E152:P152),"d.")</f>
        <v>2</v>
      </c>
      <c r="W152" s="18">
        <f>IF(V152&lt;&gt;"d.",U152+TIME(0,V152,0),"d.")</f>
        <v>0.014837962962962891</v>
      </c>
      <c r="X152" s="20">
        <v>1</v>
      </c>
      <c r="Y152" s="21">
        <f>ROUND(MAX(1*100*(2-W152/$W$152),0),1)</f>
        <v>100</v>
      </c>
      <c r="Z152" s="15" t="s">
        <v>45</v>
      </c>
      <c r="AA152" s="15" t="s">
        <v>21</v>
      </c>
      <c r="AB152" s="10"/>
      <c r="AC152" s="10"/>
    </row>
    <row r="153" spans="1:27" ht="12.75">
      <c r="A153" s="15"/>
      <c r="B153" s="16"/>
      <c r="C153" s="15"/>
      <c r="D153" s="16"/>
      <c r="E153" s="8"/>
      <c r="F153" s="8" t="s">
        <v>34</v>
      </c>
      <c r="G153" s="8"/>
      <c r="H153" s="8"/>
      <c r="I153" s="8">
        <v>15</v>
      </c>
      <c r="J153" s="8"/>
      <c r="K153" s="9"/>
      <c r="L153" s="8" t="s">
        <v>34</v>
      </c>
      <c r="M153" s="8" t="s">
        <v>34</v>
      </c>
      <c r="N153" s="8" t="s">
        <v>34</v>
      </c>
      <c r="O153" s="8" t="s">
        <v>34</v>
      </c>
      <c r="P153" s="8" t="s">
        <v>34</v>
      </c>
      <c r="Q153" s="17"/>
      <c r="R153" s="17"/>
      <c r="S153" s="17"/>
      <c r="T153" s="17"/>
      <c r="U153" s="17"/>
      <c r="V153" s="17"/>
      <c r="W153" s="17"/>
      <c r="X153" s="17"/>
      <c r="Y153" s="21"/>
      <c r="Z153" s="15"/>
      <c r="AA153" s="15"/>
    </row>
    <row r="154" spans="1:27" ht="12.75" customHeight="1">
      <c r="A154" s="15">
        <v>39</v>
      </c>
      <c r="B154" s="16" t="s">
        <v>102</v>
      </c>
      <c r="C154" s="15">
        <v>1990</v>
      </c>
      <c r="D154" s="16" t="s">
        <v>33</v>
      </c>
      <c r="E154" s="6">
        <v>0</v>
      </c>
      <c r="F154" s="6" t="s">
        <v>34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 t="s">
        <v>34</v>
      </c>
      <c r="M154" s="6">
        <v>0</v>
      </c>
      <c r="N154" s="6">
        <v>2</v>
      </c>
      <c r="O154" s="6">
        <v>0</v>
      </c>
      <c r="P154" s="7" t="s">
        <v>34</v>
      </c>
      <c r="Q154" s="17">
        <v>0.50625</v>
      </c>
      <c r="R154" s="17">
        <v>0.5203472222222223</v>
      </c>
      <c r="S154" s="18">
        <f>R154-Q154</f>
        <v>0.014097222222222316</v>
      </c>
      <c r="T154" s="19">
        <f>TIME(0,0,SUM(E155:P155))</f>
        <v>0</v>
      </c>
      <c r="U154" s="18">
        <f>S154-T154</f>
        <v>0.014097222222222316</v>
      </c>
      <c r="V154" s="20">
        <f>IF(COUNTIF(E154:P154,"=d.")=0,SUM(E154:P154),"d.")</f>
        <v>2</v>
      </c>
      <c r="W154" s="18">
        <f>IF(V154&lt;&gt;"d.",U154+TIME(0,V154,0),"d.")</f>
        <v>0.015486111111111206</v>
      </c>
      <c r="X154" s="20">
        <v>2</v>
      </c>
      <c r="Y154" s="21">
        <f>ROUND(MAX(1*100*(2-W154/$W$152),0),1)</f>
        <v>95.6</v>
      </c>
      <c r="Z154" s="15" t="s">
        <v>45</v>
      </c>
      <c r="AA154" s="15" t="s">
        <v>21</v>
      </c>
    </row>
    <row r="155" spans="1:27" ht="12.75">
      <c r="A155" s="15"/>
      <c r="B155" s="16"/>
      <c r="C155" s="15"/>
      <c r="D155" s="16"/>
      <c r="E155" s="8"/>
      <c r="F155" s="8" t="s">
        <v>34</v>
      </c>
      <c r="G155" s="8"/>
      <c r="H155" s="8"/>
      <c r="I155" s="8"/>
      <c r="J155" s="8"/>
      <c r="K155" s="9"/>
      <c r="L155" s="8" t="s">
        <v>34</v>
      </c>
      <c r="M155" s="8" t="s">
        <v>34</v>
      </c>
      <c r="N155" s="8" t="s">
        <v>34</v>
      </c>
      <c r="O155" s="8" t="s">
        <v>34</v>
      </c>
      <c r="P155" s="8" t="s">
        <v>34</v>
      </c>
      <c r="Q155" s="17"/>
      <c r="R155" s="17"/>
      <c r="S155" s="17"/>
      <c r="T155" s="17"/>
      <c r="U155" s="17"/>
      <c r="V155" s="17"/>
      <c r="W155" s="17"/>
      <c r="X155" s="17"/>
      <c r="Y155" s="21"/>
      <c r="Z155" s="15"/>
      <c r="AA155" s="15"/>
    </row>
    <row r="156" spans="1:27" ht="12.75" customHeight="1">
      <c r="A156" s="15">
        <v>15</v>
      </c>
      <c r="B156" s="16" t="s">
        <v>103</v>
      </c>
      <c r="C156" s="15">
        <v>1993</v>
      </c>
      <c r="D156" s="16" t="s">
        <v>37</v>
      </c>
      <c r="E156" s="6">
        <v>2</v>
      </c>
      <c r="F156" s="6" t="s">
        <v>34</v>
      </c>
      <c r="G156" s="6">
        <v>0</v>
      </c>
      <c r="H156" s="6">
        <v>0</v>
      </c>
      <c r="I156" s="6">
        <v>0</v>
      </c>
      <c r="J156" s="6">
        <v>0</v>
      </c>
      <c r="K156" s="6">
        <v>3</v>
      </c>
      <c r="L156" s="6" t="s">
        <v>34</v>
      </c>
      <c r="M156" s="6">
        <v>1</v>
      </c>
      <c r="N156" s="6">
        <v>1</v>
      </c>
      <c r="O156" s="6">
        <v>1</v>
      </c>
      <c r="P156" s="7" t="s">
        <v>34</v>
      </c>
      <c r="Q156" s="17">
        <v>0.484375</v>
      </c>
      <c r="R156" s="17">
        <v>0.5036921296296296</v>
      </c>
      <c r="S156" s="18">
        <f>R156-Q156</f>
        <v>0.019317129629629615</v>
      </c>
      <c r="T156" s="19">
        <f>TIME(0,0,SUM(E157:P157))</f>
        <v>0</v>
      </c>
      <c r="U156" s="18">
        <f>S156-T156</f>
        <v>0.019317129629629615</v>
      </c>
      <c r="V156" s="20">
        <f>IF(COUNTIF(E156:P156,"=d.")=0,SUM(E156:P156),"d.")</f>
        <v>8</v>
      </c>
      <c r="W156" s="18">
        <f>IF(V156&lt;&gt;"d.",U156+TIME(0,V156,0),"d.")</f>
        <v>0.02487268518518517</v>
      </c>
      <c r="X156" s="20">
        <v>3</v>
      </c>
      <c r="Y156" s="21">
        <f>ROUND(MAX(1*100*(2-W156/$W$152),0),1)</f>
        <v>32.4</v>
      </c>
      <c r="Z156" s="15"/>
      <c r="AA156" s="15" t="s">
        <v>21</v>
      </c>
    </row>
    <row r="157" spans="1:27" ht="12.75">
      <c r="A157" s="15"/>
      <c r="B157" s="16"/>
      <c r="C157" s="15"/>
      <c r="D157" s="16"/>
      <c r="E157" s="8"/>
      <c r="F157" s="8" t="s">
        <v>34</v>
      </c>
      <c r="G157" s="8"/>
      <c r="H157" s="8"/>
      <c r="I157" s="8"/>
      <c r="J157" s="8"/>
      <c r="K157" s="9"/>
      <c r="L157" s="8" t="s">
        <v>34</v>
      </c>
      <c r="M157" s="8" t="s">
        <v>34</v>
      </c>
      <c r="N157" s="8" t="s">
        <v>34</v>
      </c>
      <c r="O157" s="8" t="s">
        <v>34</v>
      </c>
      <c r="P157" s="8" t="s">
        <v>34</v>
      </c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61" spans="1:27" ht="29.25" customHeight="1">
      <c r="A161" s="3" t="s">
        <v>104</v>
      </c>
      <c r="B161" s="12" t="s">
        <v>105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75" customHeight="1">
      <c r="A162" s="13" t="s">
        <v>6</v>
      </c>
      <c r="B162" s="13" t="s">
        <v>7</v>
      </c>
      <c r="C162" s="13" t="s">
        <v>8</v>
      </c>
      <c r="D162" s="13" t="s">
        <v>9</v>
      </c>
      <c r="E162" s="14" t="s">
        <v>10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3" t="s">
        <v>11</v>
      </c>
      <c r="R162" s="13" t="s">
        <v>12</v>
      </c>
      <c r="S162" s="13" t="s">
        <v>13</v>
      </c>
      <c r="T162" s="13" t="s">
        <v>14</v>
      </c>
      <c r="U162" s="13" t="s">
        <v>15</v>
      </c>
      <c r="V162" s="13" t="s">
        <v>16</v>
      </c>
      <c r="W162" s="13" t="s">
        <v>17</v>
      </c>
      <c r="X162" s="13" t="s">
        <v>18</v>
      </c>
      <c r="Y162" s="13" t="s">
        <v>19</v>
      </c>
      <c r="Z162" s="13" t="s">
        <v>20</v>
      </c>
      <c r="AA162" s="13" t="s">
        <v>21</v>
      </c>
    </row>
    <row r="163" spans="1:27" ht="25.5">
      <c r="A163" s="13"/>
      <c r="B163" s="13"/>
      <c r="C163" s="13" t="s">
        <v>8</v>
      </c>
      <c r="D163" s="13"/>
      <c r="E163" s="4" t="s">
        <v>22</v>
      </c>
      <c r="F163" s="4" t="s">
        <v>23</v>
      </c>
      <c r="G163" s="4" t="s">
        <v>24</v>
      </c>
      <c r="H163" s="4" t="s">
        <v>25</v>
      </c>
      <c r="I163" s="4" t="s">
        <v>26</v>
      </c>
      <c r="J163" s="4" t="s">
        <v>27</v>
      </c>
      <c r="K163" s="4" t="s">
        <v>28</v>
      </c>
      <c r="L163" s="4" t="s">
        <v>4</v>
      </c>
      <c r="M163" s="4" t="s">
        <v>29</v>
      </c>
      <c r="N163" s="4" t="s">
        <v>30</v>
      </c>
      <c r="O163" s="4" t="s">
        <v>31</v>
      </c>
      <c r="P163" s="5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9" ht="12.75" customHeight="1">
      <c r="A164" s="15">
        <v>34</v>
      </c>
      <c r="B164" s="16" t="s">
        <v>106</v>
      </c>
      <c r="C164" s="15">
        <v>1978</v>
      </c>
      <c r="D164" s="16" t="s">
        <v>33</v>
      </c>
      <c r="E164" s="6">
        <v>0</v>
      </c>
      <c r="F164" s="6" t="s">
        <v>34</v>
      </c>
      <c r="G164" s="6">
        <v>0</v>
      </c>
      <c r="H164" s="6">
        <v>0</v>
      </c>
      <c r="I164" s="6">
        <v>0</v>
      </c>
      <c r="J164" s="6">
        <v>0</v>
      </c>
      <c r="K164" s="6">
        <v>1</v>
      </c>
      <c r="L164" s="6" t="s">
        <v>34</v>
      </c>
      <c r="M164" s="6">
        <v>0</v>
      </c>
      <c r="N164" s="6">
        <v>1</v>
      </c>
      <c r="O164" s="6">
        <v>0</v>
      </c>
      <c r="P164" s="7" t="s">
        <v>34</v>
      </c>
      <c r="Q164" s="17">
        <v>0.503125</v>
      </c>
      <c r="R164" s="17">
        <v>0.521087962962963</v>
      </c>
      <c r="S164" s="18">
        <f>R164-Q164</f>
        <v>0.01796296296296296</v>
      </c>
      <c r="T164" s="19">
        <f>TIME(0,0,SUM(E165:P165))</f>
        <v>0</v>
      </c>
      <c r="U164" s="18">
        <f>S164-T164</f>
        <v>0.01796296296296296</v>
      </c>
      <c r="V164" s="20">
        <f>IF(COUNTIF(E164:P164,"=d.")=0,SUM(E164:P164),"d.")</f>
        <v>2</v>
      </c>
      <c r="W164" s="18">
        <f>IF(V164&lt;&gt;"d.",U164+TIME(0,V164,0),"d.")</f>
        <v>0.019351851851851846</v>
      </c>
      <c r="X164" s="20">
        <v>1</v>
      </c>
      <c r="Y164" s="21">
        <f>ROUND(MAX(1*100*(2-W164/$W$164),0),1)</f>
        <v>100</v>
      </c>
      <c r="Z164" s="15" t="s">
        <v>45</v>
      </c>
      <c r="AA164" s="15" t="s">
        <v>53</v>
      </c>
      <c r="AB164" s="10"/>
      <c r="AC164" s="10"/>
    </row>
    <row r="165" spans="1:28" ht="12.75">
      <c r="A165" s="15"/>
      <c r="B165" s="16"/>
      <c r="C165" s="15"/>
      <c r="D165" s="16"/>
      <c r="E165" s="8"/>
      <c r="F165" s="8" t="s">
        <v>34</v>
      </c>
      <c r="G165" s="8"/>
      <c r="H165" s="8"/>
      <c r="I165" s="8"/>
      <c r="J165" s="8"/>
      <c r="K165" s="9"/>
      <c r="L165" s="8" t="s">
        <v>34</v>
      </c>
      <c r="M165" s="8" t="s">
        <v>34</v>
      </c>
      <c r="N165" s="8" t="s">
        <v>34</v>
      </c>
      <c r="O165" s="8" t="s">
        <v>34</v>
      </c>
      <c r="P165" s="8" t="s">
        <v>34</v>
      </c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0"/>
    </row>
    <row r="166" spans="1:27" ht="12.75" customHeight="1">
      <c r="A166" s="15">
        <v>25</v>
      </c>
      <c r="B166" s="16" t="s">
        <v>107</v>
      </c>
      <c r="C166" s="15">
        <v>1974</v>
      </c>
      <c r="D166" s="16" t="s">
        <v>76</v>
      </c>
      <c r="E166" s="6">
        <v>0</v>
      </c>
      <c r="F166" s="6" t="s">
        <v>34</v>
      </c>
      <c r="G166" s="6">
        <v>0</v>
      </c>
      <c r="H166" s="6">
        <v>0</v>
      </c>
      <c r="I166" s="6">
        <v>0</v>
      </c>
      <c r="J166" s="6">
        <v>0</v>
      </c>
      <c r="K166" s="6">
        <v>1</v>
      </c>
      <c r="L166" s="6" t="s">
        <v>34</v>
      </c>
      <c r="M166" s="6">
        <v>0</v>
      </c>
      <c r="N166" s="6">
        <v>1</v>
      </c>
      <c r="O166" s="6">
        <v>0</v>
      </c>
      <c r="P166" s="7" t="s">
        <v>34</v>
      </c>
      <c r="Q166" s="17">
        <v>0.49375</v>
      </c>
      <c r="R166" s="17">
        <v>0.5123263888888888</v>
      </c>
      <c r="S166" s="18">
        <f>R166-Q166</f>
        <v>0.018576388888888795</v>
      </c>
      <c r="T166" s="19">
        <f>TIME(0,0,SUM(E167:P167))</f>
        <v>0.00017361111111111112</v>
      </c>
      <c r="U166" s="18">
        <f>S166-T166</f>
        <v>0.018402777777777685</v>
      </c>
      <c r="V166" s="20">
        <f>IF(COUNTIF(E166:P166,"=d.")=0,SUM(E166:P166),"d.")</f>
        <v>2</v>
      </c>
      <c r="W166" s="18">
        <f>IF(V166&lt;&gt;"d.",U166+TIME(0,V166,0),"d.")</f>
        <v>0.019791666666666572</v>
      </c>
      <c r="X166" s="20">
        <v>2</v>
      </c>
      <c r="Y166" s="21"/>
      <c r="Z166" s="15" t="s">
        <v>45</v>
      </c>
      <c r="AA166" s="15" t="s">
        <v>21</v>
      </c>
    </row>
    <row r="167" spans="1:27" ht="12.75">
      <c r="A167" s="15"/>
      <c r="B167" s="16"/>
      <c r="C167" s="15"/>
      <c r="D167" s="16"/>
      <c r="E167" s="8"/>
      <c r="F167" s="8" t="s">
        <v>34</v>
      </c>
      <c r="G167" s="8"/>
      <c r="H167" s="8"/>
      <c r="I167" s="8">
        <v>15</v>
      </c>
      <c r="J167" s="8"/>
      <c r="K167" s="9"/>
      <c r="L167" s="8" t="s">
        <v>34</v>
      </c>
      <c r="M167" s="8" t="s">
        <v>34</v>
      </c>
      <c r="N167" s="8" t="s">
        <v>34</v>
      </c>
      <c r="O167" s="8" t="s">
        <v>34</v>
      </c>
      <c r="P167" s="8" t="s">
        <v>34</v>
      </c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</row>
    <row r="168" spans="1:27" ht="12.75" customHeight="1">
      <c r="A168" s="15">
        <v>19</v>
      </c>
      <c r="B168" s="16" t="s">
        <v>108</v>
      </c>
      <c r="C168" s="15">
        <v>1977</v>
      </c>
      <c r="D168" s="16" t="s">
        <v>33</v>
      </c>
      <c r="E168" s="6">
        <v>1</v>
      </c>
      <c r="F168" s="6" t="s">
        <v>34</v>
      </c>
      <c r="G168" s="6">
        <v>0</v>
      </c>
      <c r="H168" s="6">
        <v>0</v>
      </c>
      <c r="I168" s="6">
        <v>0</v>
      </c>
      <c r="J168" s="6">
        <v>0</v>
      </c>
      <c r="K168" s="6">
        <v>1</v>
      </c>
      <c r="L168" s="6" t="s">
        <v>34</v>
      </c>
      <c r="M168" s="6">
        <v>0</v>
      </c>
      <c r="N168" s="6">
        <v>3</v>
      </c>
      <c r="O168" s="6">
        <v>1</v>
      </c>
      <c r="P168" s="7" t="s">
        <v>34</v>
      </c>
      <c r="Q168" s="17">
        <v>0.4875</v>
      </c>
      <c r="R168" s="17">
        <v>0.5054282407407408</v>
      </c>
      <c r="S168" s="18">
        <f>R168-Q168</f>
        <v>0.017928240740740786</v>
      </c>
      <c r="T168" s="19">
        <f>TIME(0,0,SUM(E169:P169))</f>
        <v>0</v>
      </c>
      <c r="U168" s="18">
        <f>S168-T168</f>
        <v>0.017928240740740786</v>
      </c>
      <c r="V168" s="20">
        <f>IF(COUNTIF(E168:P168,"=d.")=0,SUM(E168:P168),"d.")</f>
        <v>6</v>
      </c>
      <c r="W168" s="18">
        <f>IF(V168&lt;&gt;"d.",U168+TIME(0,V168,0),"d.")</f>
        <v>0.022094907407407452</v>
      </c>
      <c r="X168" s="20">
        <v>3</v>
      </c>
      <c r="Y168" s="21">
        <f>ROUND(MAX(1*100*(2-W168/$W$164),0),1)</f>
        <v>85.8</v>
      </c>
      <c r="Z168" s="15" t="s">
        <v>47</v>
      </c>
      <c r="AA168" s="15" t="s">
        <v>21</v>
      </c>
    </row>
    <row r="169" spans="1:27" ht="12.75">
      <c r="A169" s="15"/>
      <c r="B169" s="16"/>
      <c r="C169" s="15"/>
      <c r="D169" s="16"/>
      <c r="E169" s="8"/>
      <c r="F169" s="8" t="s">
        <v>34</v>
      </c>
      <c r="G169" s="8"/>
      <c r="H169" s="8"/>
      <c r="I169" s="8"/>
      <c r="J169" s="8"/>
      <c r="K169" s="9"/>
      <c r="L169" s="8" t="s">
        <v>34</v>
      </c>
      <c r="M169" s="8" t="s">
        <v>34</v>
      </c>
      <c r="N169" s="8" t="s">
        <v>34</v>
      </c>
      <c r="O169" s="8" t="s">
        <v>34</v>
      </c>
      <c r="P169" s="8" t="s">
        <v>34</v>
      </c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3" spans="1:27" ht="21" customHeight="1">
      <c r="A173" s="3" t="s">
        <v>109</v>
      </c>
      <c r="B173" s="12" t="s">
        <v>110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75" customHeight="1">
      <c r="A174" s="13" t="s">
        <v>6</v>
      </c>
      <c r="B174" s="13" t="s">
        <v>7</v>
      </c>
      <c r="C174" s="13" t="s">
        <v>8</v>
      </c>
      <c r="D174" s="13" t="s">
        <v>9</v>
      </c>
      <c r="E174" s="14" t="s">
        <v>10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3" t="s">
        <v>11</v>
      </c>
      <c r="R174" s="13" t="s">
        <v>12</v>
      </c>
      <c r="S174" s="13" t="s">
        <v>13</v>
      </c>
      <c r="T174" s="13" t="s">
        <v>14</v>
      </c>
      <c r="U174" s="13" t="s">
        <v>15</v>
      </c>
      <c r="V174" s="13" t="s">
        <v>16</v>
      </c>
      <c r="W174" s="13" t="s">
        <v>17</v>
      </c>
      <c r="X174" s="13" t="s">
        <v>18</v>
      </c>
      <c r="Y174" s="13" t="s">
        <v>19</v>
      </c>
      <c r="Z174" s="13" t="s">
        <v>20</v>
      </c>
      <c r="AA174" s="13" t="s">
        <v>21</v>
      </c>
    </row>
    <row r="175" spans="1:27" ht="25.5">
      <c r="A175" s="13"/>
      <c r="B175" s="13"/>
      <c r="C175" s="13" t="s">
        <v>8</v>
      </c>
      <c r="D175" s="13"/>
      <c r="E175" s="4" t="s">
        <v>22</v>
      </c>
      <c r="F175" s="4" t="s">
        <v>23</v>
      </c>
      <c r="G175" s="4" t="s">
        <v>24</v>
      </c>
      <c r="H175" s="4" t="s">
        <v>25</v>
      </c>
      <c r="I175" s="4" t="s">
        <v>26</v>
      </c>
      <c r="J175" s="4" t="s">
        <v>27</v>
      </c>
      <c r="K175" s="4" t="s">
        <v>28</v>
      </c>
      <c r="L175" s="4" t="s">
        <v>4</v>
      </c>
      <c r="M175" s="4" t="s">
        <v>29</v>
      </c>
      <c r="N175" s="4" t="s">
        <v>30</v>
      </c>
      <c r="O175" s="4" t="s">
        <v>31</v>
      </c>
      <c r="P175" s="5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9" ht="12.75" customHeight="1">
      <c r="A176" s="15">
        <v>31</v>
      </c>
      <c r="B176" s="16" t="s">
        <v>111</v>
      </c>
      <c r="C176" s="15">
        <v>1966</v>
      </c>
      <c r="D176" s="16" t="s">
        <v>33</v>
      </c>
      <c r="E176" s="6">
        <v>0</v>
      </c>
      <c r="F176" s="6" t="s">
        <v>34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 t="s">
        <v>34</v>
      </c>
      <c r="M176" s="6">
        <v>0</v>
      </c>
      <c r="N176" s="6">
        <v>0</v>
      </c>
      <c r="O176" s="6">
        <v>0</v>
      </c>
      <c r="P176" s="7" t="s">
        <v>34</v>
      </c>
      <c r="Q176" s="17">
        <v>0.5</v>
      </c>
      <c r="R176" s="17">
        <v>0.5131597222222222</v>
      </c>
      <c r="S176" s="18">
        <f>R176-Q176</f>
        <v>0.01315972222222217</v>
      </c>
      <c r="T176" s="19">
        <f>TIME(0,0,SUM(E177:P177))</f>
        <v>0.00023148148148148146</v>
      </c>
      <c r="U176" s="18">
        <f>S176-T176</f>
        <v>0.012928240740740688</v>
      </c>
      <c r="V176" s="20">
        <f>IF(COUNTIF(E176:P176,"=d.")=0,SUM(E176:P176),"d.")</f>
        <v>0</v>
      </c>
      <c r="W176" s="18">
        <f>IF(V176&lt;&gt;"d.",U176+TIME(0,V176,0),"d.")</f>
        <v>0.012928240740740688</v>
      </c>
      <c r="X176" s="20">
        <v>1</v>
      </c>
      <c r="Y176" s="21">
        <f>ROUND(MAX(1*100*(2-W176/$W$176),0),1)</f>
        <v>100</v>
      </c>
      <c r="Z176" s="15" t="s">
        <v>45</v>
      </c>
      <c r="AA176" s="15" t="s">
        <v>53</v>
      </c>
      <c r="AB176" s="10"/>
      <c r="AC176" s="10"/>
    </row>
    <row r="177" spans="1:28" ht="12.75">
      <c r="A177" s="15"/>
      <c r="B177" s="16"/>
      <c r="C177" s="15"/>
      <c r="D177" s="16"/>
      <c r="E177" s="8"/>
      <c r="F177" s="8" t="s">
        <v>34</v>
      </c>
      <c r="G177" s="8"/>
      <c r="H177" s="8"/>
      <c r="I177" s="8">
        <v>20</v>
      </c>
      <c r="J177" s="8"/>
      <c r="K177" s="9"/>
      <c r="L177" s="8" t="s">
        <v>34</v>
      </c>
      <c r="M177" s="8" t="s">
        <v>34</v>
      </c>
      <c r="N177" s="8" t="s">
        <v>34</v>
      </c>
      <c r="O177" s="8" t="s">
        <v>34</v>
      </c>
      <c r="P177" s="8" t="s">
        <v>34</v>
      </c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0"/>
    </row>
    <row r="178" spans="1:27" ht="12.75" customHeight="1">
      <c r="A178" s="15">
        <v>85</v>
      </c>
      <c r="B178" s="16" t="s">
        <v>112</v>
      </c>
      <c r="C178" s="15">
        <v>1963</v>
      </c>
      <c r="D178" s="16" t="s">
        <v>33</v>
      </c>
      <c r="E178" s="6">
        <v>0</v>
      </c>
      <c r="F178" s="6" t="s">
        <v>34</v>
      </c>
      <c r="G178" s="6">
        <v>0</v>
      </c>
      <c r="H178" s="6">
        <v>0</v>
      </c>
      <c r="I178" s="6">
        <v>0</v>
      </c>
      <c r="J178" s="6">
        <v>0</v>
      </c>
      <c r="K178" s="6">
        <v>1</v>
      </c>
      <c r="L178" s="6" t="s">
        <v>34</v>
      </c>
      <c r="M178" s="6">
        <v>0</v>
      </c>
      <c r="N178" s="6">
        <v>3</v>
      </c>
      <c r="O178" s="6">
        <v>1</v>
      </c>
      <c r="P178" s="7" t="s">
        <v>34</v>
      </c>
      <c r="Q178" s="17">
        <v>0.51875</v>
      </c>
      <c r="R178" s="17">
        <v>0.5341666666666667</v>
      </c>
      <c r="S178" s="18">
        <f>R178-Q178</f>
        <v>0.015416666666666634</v>
      </c>
      <c r="T178" s="19">
        <f>TIME(0,0,SUM(E179:P179))</f>
        <v>0</v>
      </c>
      <c r="U178" s="18">
        <f>S178-T178</f>
        <v>0.015416666666666634</v>
      </c>
      <c r="V178" s="20">
        <f>IF(COUNTIF(E178:P178,"=d.")=0,SUM(E178:P178),"d.")</f>
        <v>5</v>
      </c>
      <c r="W178" s="18">
        <f>IF(V178&lt;&gt;"d.",U178+TIME(0,V178,0),"d.")</f>
        <v>0.018888888888888858</v>
      </c>
      <c r="X178" s="20">
        <v>2</v>
      </c>
      <c r="Y178" s="21">
        <f>ROUND(MAX(1*100*(2-W178/$W$176),0),1)</f>
        <v>53.9</v>
      </c>
      <c r="Z178" s="15"/>
      <c r="AA178" s="15" t="s">
        <v>53</v>
      </c>
    </row>
    <row r="179" spans="1:27" ht="12.75">
      <c r="A179" s="15"/>
      <c r="B179" s="16"/>
      <c r="C179" s="15"/>
      <c r="D179" s="16"/>
      <c r="E179" s="8"/>
      <c r="F179" s="8" t="s">
        <v>34</v>
      </c>
      <c r="G179" s="8"/>
      <c r="H179" s="8"/>
      <c r="I179" s="8"/>
      <c r="J179" s="8"/>
      <c r="K179" s="9"/>
      <c r="L179" s="8" t="s">
        <v>34</v>
      </c>
      <c r="M179" s="8" t="s">
        <v>34</v>
      </c>
      <c r="N179" s="8" t="s">
        <v>34</v>
      </c>
      <c r="O179" s="8" t="s">
        <v>34</v>
      </c>
      <c r="P179" s="8" t="s">
        <v>34</v>
      </c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 spans="1:27" ht="12.75" customHeight="1">
      <c r="A180" s="15">
        <v>88</v>
      </c>
      <c r="B180" s="16" t="s">
        <v>113</v>
      </c>
      <c r="C180" s="15">
        <v>1962</v>
      </c>
      <c r="D180" s="16" t="s">
        <v>76</v>
      </c>
      <c r="E180" s="6">
        <v>0</v>
      </c>
      <c r="F180" s="6" t="s">
        <v>34</v>
      </c>
      <c r="G180" s="6">
        <v>0</v>
      </c>
      <c r="H180" s="6">
        <v>0</v>
      </c>
      <c r="I180" s="6">
        <v>0</v>
      </c>
      <c r="J180" s="6">
        <v>0</v>
      </c>
      <c r="K180" s="6">
        <v>2</v>
      </c>
      <c r="L180" s="6" t="s">
        <v>34</v>
      </c>
      <c r="M180" s="6">
        <v>0</v>
      </c>
      <c r="N180" s="6">
        <v>1</v>
      </c>
      <c r="O180" s="6">
        <v>0</v>
      </c>
      <c r="P180" s="7" t="s">
        <v>34</v>
      </c>
      <c r="Q180" s="17">
        <v>0.521875</v>
      </c>
      <c r="R180" s="17">
        <v>0.5431481481481482</v>
      </c>
      <c r="S180" s="18">
        <f>R180-Q180</f>
        <v>0.02127314814814818</v>
      </c>
      <c r="T180" s="19">
        <f>TIME(0,0,SUM(E181:P181))</f>
        <v>0</v>
      </c>
      <c r="U180" s="18">
        <f>S180-T180</f>
        <v>0.02127314814814818</v>
      </c>
      <c r="V180" s="20">
        <f>IF(COUNTIF(E180:P180,"=d.")=0,SUM(E180:P180),"d.")</f>
        <v>3</v>
      </c>
      <c r="W180" s="18">
        <f>IF(V180&lt;&gt;"d.",U180+TIME(0,V180,0),"d.")</f>
        <v>0.023356481481481513</v>
      </c>
      <c r="X180" s="20">
        <v>3</v>
      </c>
      <c r="Y180" s="21"/>
      <c r="Z180" s="15"/>
      <c r="AA180" s="15" t="s">
        <v>21</v>
      </c>
    </row>
    <row r="181" spans="1:27" ht="12.75">
      <c r="A181" s="15"/>
      <c r="B181" s="16"/>
      <c r="C181" s="15"/>
      <c r="D181" s="16"/>
      <c r="E181" s="8"/>
      <c r="F181" s="8" t="s">
        <v>34</v>
      </c>
      <c r="G181" s="8"/>
      <c r="H181" s="8"/>
      <c r="I181" s="8"/>
      <c r="J181" s="8"/>
      <c r="K181" s="9"/>
      <c r="L181" s="8" t="s">
        <v>34</v>
      </c>
      <c r="M181" s="8" t="s">
        <v>34</v>
      </c>
      <c r="N181" s="8" t="s">
        <v>34</v>
      </c>
      <c r="O181" s="8" t="s">
        <v>34</v>
      </c>
      <c r="P181" s="8" t="s">
        <v>34</v>
      </c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 spans="1:27" ht="12.75" customHeight="1">
      <c r="A182" s="15">
        <v>22</v>
      </c>
      <c r="B182" s="16" t="s">
        <v>114</v>
      </c>
      <c r="C182" s="15">
        <v>1966</v>
      </c>
      <c r="D182" s="16" t="s">
        <v>33</v>
      </c>
      <c r="E182" s="6">
        <v>2</v>
      </c>
      <c r="F182" s="6" t="s">
        <v>34</v>
      </c>
      <c r="G182" s="6">
        <v>0</v>
      </c>
      <c r="H182" s="6">
        <v>0</v>
      </c>
      <c r="I182" s="6">
        <v>0</v>
      </c>
      <c r="J182" s="6">
        <v>0</v>
      </c>
      <c r="K182" s="6">
        <v>3</v>
      </c>
      <c r="L182" s="6" t="s">
        <v>34</v>
      </c>
      <c r="M182" s="6">
        <v>0</v>
      </c>
      <c r="N182" s="6">
        <v>2</v>
      </c>
      <c r="O182" s="6">
        <v>0</v>
      </c>
      <c r="P182" s="7" t="s">
        <v>34</v>
      </c>
      <c r="Q182" s="17">
        <v>0.490625</v>
      </c>
      <c r="R182" s="17">
        <v>0.5127893518518518</v>
      </c>
      <c r="S182" s="18">
        <f>R182-Q182</f>
        <v>0.022164351851851838</v>
      </c>
      <c r="T182" s="19">
        <f>TIME(0,0,SUM(E183:P183))</f>
        <v>0</v>
      </c>
      <c r="U182" s="18">
        <f>S182-T182</f>
        <v>0.022164351851851838</v>
      </c>
      <c r="V182" s="20">
        <f>IF(COUNTIF(E182:P182,"=d.")=0,SUM(E182:P182),"d.")</f>
        <v>7</v>
      </c>
      <c r="W182" s="18">
        <f>IF(V182&lt;&gt;"d.",U182+TIME(0,V182,0),"d.")</f>
        <v>0.02702546296296295</v>
      </c>
      <c r="X182" s="20">
        <v>4</v>
      </c>
      <c r="Y182" s="21">
        <f>ROUND(MAX(1*100*(2-W182/$W$176),0),1)</f>
        <v>0</v>
      </c>
      <c r="Z182" s="15"/>
      <c r="AA182" s="15" t="s">
        <v>21</v>
      </c>
    </row>
    <row r="183" spans="1:27" ht="12.75">
      <c r="A183" s="15"/>
      <c r="B183" s="16"/>
      <c r="C183" s="15"/>
      <c r="D183" s="16"/>
      <c r="E183" s="8"/>
      <c r="F183" s="8" t="s">
        <v>34</v>
      </c>
      <c r="G183" s="8"/>
      <c r="H183" s="8"/>
      <c r="I183" s="8"/>
      <c r="J183" s="8"/>
      <c r="K183" s="9"/>
      <c r="L183" s="8" t="s">
        <v>34</v>
      </c>
      <c r="M183" s="8" t="s">
        <v>34</v>
      </c>
      <c r="N183" s="8" t="s">
        <v>34</v>
      </c>
      <c r="O183" s="8" t="s">
        <v>34</v>
      </c>
      <c r="P183" s="8" t="s">
        <v>34</v>
      </c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</row>
  </sheetData>
  <sheetProtection selectLockedCells="1" selectUnlockedCells="1"/>
  <mergeCells count="934">
    <mergeCell ref="Z182:Z183"/>
    <mergeCell ref="AA182:AA183"/>
    <mergeCell ref="T182:T183"/>
    <mergeCell ref="U182:U183"/>
    <mergeCell ref="V182:V183"/>
    <mergeCell ref="W182:W183"/>
    <mergeCell ref="X182:X183"/>
    <mergeCell ref="Y182:Y183"/>
    <mergeCell ref="Y180:Y181"/>
    <mergeCell ref="Z180:Z181"/>
    <mergeCell ref="AA180:AA181"/>
    <mergeCell ref="A182:A183"/>
    <mergeCell ref="B182:B183"/>
    <mergeCell ref="C182:C183"/>
    <mergeCell ref="D182:D183"/>
    <mergeCell ref="Q182:Q183"/>
    <mergeCell ref="R182:R183"/>
    <mergeCell ref="S182:S183"/>
    <mergeCell ref="S180:S181"/>
    <mergeCell ref="T180:T181"/>
    <mergeCell ref="U180:U181"/>
    <mergeCell ref="V180:V181"/>
    <mergeCell ref="W180:W181"/>
    <mergeCell ref="X180:X181"/>
    <mergeCell ref="A180:A181"/>
    <mergeCell ref="B180:B181"/>
    <mergeCell ref="C180:C181"/>
    <mergeCell ref="D180:D181"/>
    <mergeCell ref="Q180:Q181"/>
    <mergeCell ref="R180:R181"/>
    <mergeCell ref="V178:V179"/>
    <mergeCell ref="W178:W179"/>
    <mergeCell ref="X178:X179"/>
    <mergeCell ref="Y178:Y179"/>
    <mergeCell ref="Z178:Z179"/>
    <mergeCell ref="AA178:AA179"/>
    <mergeCell ref="AA176:AA177"/>
    <mergeCell ref="A178:A179"/>
    <mergeCell ref="B178:B179"/>
    <mergeCell ref="C178:C179"/>
    <mergeCell ref="D178:D179"/>
    <mergeCell ref="Q178:Q179"/>
    <mergeCell ref="R178:R179"/>
    <mergeCell ref="S178:S179"/>
    <mergeCell ref="T178:T179"/>
    <mergeCell ref="U178:U179"/>
    <mergeCell ref="U176:U177"/>
    <mergeCell ref="V176:V177"/>
    <mergeCell ref="W176:W177"/>
    <mergeCell ref="X176:X177"/>
    <mergeCell ref="Y176:Y177"/>
    <mergeCell ref="Z176:Z177"/>
    <mergeCell ref="Z174:Z175"/>
    <mergeCell ref="AA174:AA175"/>
    <mergeCell ref="A176:A177"/>
    <mergeCell ref="B176:B177"/>
    <mergeCell ref="C176:C177"/>
    <mergeCell ref="D176:D177"/>
    <mergeCell ref="Q176:Q177"/>
    <mergeCell ref="R176:R177"/>
    <mergeCell ref="S176:S177"/>
    <mergeCell ref="T176:T177"/>
    <mergeCell ref="T174:T175"/>
    <mergeCell ref="U174:U175"/>
    <mergeCell ref="V174:V175"/>
    <mergeCell ref="W174:W175"/>
    <mergeCell ref="X174:X175"/>
    <mergeCell ref="Y174:Y175"/>
    <mergeCell ref="AA168:AA169"/>
    <mergeCell ref="B173:AA173"/>
    <mergeCell ref="A174:A175"/>
    <mergeCell ref="B174:B175"/>
    <mergeCell ref="C174:C175"/>
    <mergeCell ref="D174:D175"/>
    <mergeCell ref="E174:P174"/>
    <mergeCell ref="Q174:Q175"/>
    <mergeCell ref="R174:R175"/>
    <mergeCell ref="S174:S175"/>
    <mergeCell ref="U168:U169"/>
    <mergeCell ref="V168:V169"/>
    <mergeCell ref="W168:W169"/>
    <mergeCell ref="X168:X169"/>
    <mergeCell ref="Y168:Y169"/>
    <mergeCell ref="Z168:Z169"/>
    <mergeCell ref="Z166:Z167"/>
    <mergeCell ref="AA166:AA167"/>
    <mergeCell ref="A168:A169"/>
    <mergeCell ref="B168:B169"/>
    <mergeCell ref="C168:C169"/>
    <mergeCell ref="D168:D169"/>
    <mergeCell ref="Q168:Q169"/>
    <mergeCell ref="R168:R169"/>
    <mergeCell ref="S168:S169"/>
    <mergeCell ref="T168:T169"/>
    <mergeCell ref="T166:T167"/>
    <mergeCell ref="U166:U167"/>
    <mergeCell ref="V166:V167"/>
    <mergeCell ref="W166:W167"/>
    <mergeCell ref="X166:X167"/>
    <mergeCell ref="Y166:Y167"/>
    <mergeCell ref="Y164:Y165"/>
    <mergeCell ref="Z164:Z165"/>
    <mergeCell ref="AA164:AA165"/>
    <mergeCell ref="A166:A167"/>
    <mergeCell ref="B166:B167"/>
    <mergeCell ref="C166:C167"/>
    <mergeCell ref="D166:D167"/>
    <mergeCell ref="Q166:Q167"/>
    <mergeCell ref="R166:R167"/>
    <mergeCell ref="S166:S167"/>
    <mergeCell ref="S164:S165"/>
    <mergeCell ref="T164:T165"/>
    <mergeCell ref="U164:U165"/>
    <mergeCell ref="V164:V165"/>
    <mergeCell ref="W164:W165"/>
    <mergeCell ref="X164:X165"/>
    <mergeCell ref="X162:X163"/>
    <mergeCell ref="Y162:Y163"/>
    <mergeCell ref="Z162:Z163"/>
    <mergeCell ref="AA162:AA163"/>
    <mergeCell ref="A164:A165"/>
    <mergeCell ref="B164:B165"/>
    <mergeCell ref="C164:C165"/>
    <mergeCell ref="D164:D165"/>
    <mergeCell ref="Q164:Q165"/>
    <mergeCell ref="R164:R165"/>
    <mergeCell ref="R162:R163"/>
    <mergeCell ref="S162:S163"/>
    <mergeCell ref="T162:T163"/>
    <mergeCell ref="U162:U163"/>
    <mergeCell ref="V162:V163"/>
    <mergeCell ref="W162:W163"/>
    <mergeCell ref="Y156:Y157"/>
    <mergeCell ref="Z156:Z157"/>
    <mergeCell ref="AA156:AA157"/>
    <mergeCell ref="B161:AA161"/>
    <mergeCell ref="A162:A163"/>
    <mergeCell ref="B162:B163"/>
    <mergeCell ref="C162:C163"/>
    <mergeCell ref="D162:D163"/>
    <mergeCell ref="E162:P162"/>
    <mergeCell ref="Q162:Q163"/>
    <mergeCell ref="S156:S157"/>
    <mergeCell ref="T156:T157"/>
    <mergeCell ref="U156:U157"/>
    <mergeCell ref="V156:V157"/>
    <mergeCell ref="W156:W157"/>
    <mergeCell ref="X156:X157"/>
    <mergeCell ref="A156:A157"/>
    <mergeCell ref="B156:B157"/>
    <mergeCell ref="C156:C157"/>
    <mergeCell ref="D156:D157"/>
    <mergeCell ref="Q156:Q157"/>
    <mergeCell ref="R156:R157"/>
    <mergeCell ref="V154:V155"/>
    <mergeCell ref="W154:W155"/>
    <mergeCell ref="X154:X155"/>
    <mergeCell ref="Y154:Y155"/>
    <mergeCell ref="Z154:Z155"/>
    <mergeCell ref="AA154:AA155"/>
    <mergeCell ref="AA152:AA153"/>
    <mergeCell ref="A154:A155"/>
    <mergeCell ref="B154:B155"/>
    <mergeCell ref="C154:C155"/>
    <mergeCell ref="D154:D155"/>
    <mergeCell ref="Q154:Q155"/>
    <mergeCell ref="R154:R155"/>
    <mergeCell ref="S154:S155"/>
    <mergeCell ref="T154:T155"/>
    <mergeCell ref="U154:U155"/>
    <mergeCell ref="U152:U153"/>
    <mergeCell ref="V152:V153"/>
    <mergeCell ref="W152:W153"/>
    <mergeCell ref="X152:X153"/>
    <mergeCell ref="Y152:Y153"/>
    <mergeCell ref="Z152:Z153"/>
    <mergeCell ref="Z150:Z151"/>
    <mergeCell ref="AA150:AA151"/>
    <mergeCell ref="A152:A153"/>
    <mergeCell ref="B152:B153"/>
    <mergeCell ref="C152:C153"/>
    <mergeCell ref="D152:D153"/>
    <mergeCell ref="Q152:Q153"/>
    <mergeCell ref="R152:R153"/>
    <mergeCell ref="S152:S153"/>
    <mergeCell ref="T152:T153"/>
    <mergeCell ref="T150:T151"/>
    <mergeCell ref="U150:U151"/>
    <mergeCell ref="V150:V151"/>
    <mergeCell ref="W150:W151"/>
    <mergeCell ref="X150:X151"/>
    <mergeCell ref="Y150:Y151"/>
    <mergeCell ref="AA144:AA145"/>
    <mergeCell ref="A149:AA149"/>
    <mergeCell ref="A150:A151"/>
    <mergeCell ref="B150:B151"/>
    <mergeCell ref="C150:C151"/>
    <mergeCell ref="D150:D151"/>
    <mergeCell ref="E150:P150"/>
    <mergeCell ref="Q150:Q151"/>
    <mergeCell ref="R150:R151"/>
    <mergeCell ref="S150:S151"/>
    <mergeCell ref="U144:U145"/>
    <mergeCell ref="V144:V145"/>
    <mergeCell ref="W144:W145"/>
    <mergeCell ref="X144:X145"/>
    <mergeCell ref="Y144:Y145"/>
    <mergeCell ref="Z144:Z145"/>
    <mergeCell ref="Z142:Z143"/>
    <mergeCell ref="AA142:AA143"/>
    <mergeCell ref="A144:A145"/>
    <mergeCell ref="B144:B145"/>
    <mergeCell ref="C144:C145"/>
    <mergeCell ref="D144:D145"/>
    <mergeCell ref="Q144:Q145"/>
    <mergeCell ref="R144:R145"/>
    <mergeCell ref="S144:S145"/>
    <mergeCell ref="T144:T145"/>
    <mergeCell ref="T142:T143"/>
    <mergeCell ref="U142:U143"/>
    <mergeCell ref="V142:V143"/>
    <mergeCell ref="W142:W143"/>
    <mergeCell ref="X142:X143"/>
    <mergeCell ref="Y142:Y143"/>
    <mergeCell ref="Y140:Y141"/>
    <mergeCell ref="Z140:Z141"/>
    <mergeCell ref="AA140:AA141"/>
    <mergeCell ref="A142:A143"/>
    <mergeCell ref="B142:B143"/>
    <mergeCell ref="C142:C143"/>
    <mergeCell ref="D142:D143"/>
    <mergeCell ref="Q142:Q143"/>
    <mergeCell ref="R142:R143"/>
    <mergeCell ref="S142:S143"/>
    <mergeCell ref="S140:S141"/>
    <mergeCell ref="T140:T141"/>
    <mergeCell ref="U140:U141"/>
    <mergeCell ref="V140:V141"/>
    <mergeCell ref="W140:W141"/>
    <mergeCell ref="X140:X141"/>
    <mergeCell ref="Z134:Z135"/>
    <mergeCell ref="AA134:AA135"/>
    <mergeCell ref="B139:AA139"/>
    <mergeCell ref="A140:A141"/>
    <mergeCell ref="B140:B141"/>
    <mergeCell ref="C140:C141"/>
    <mergeCell ref="D140:D141"/>
    <mergeCell ref="E140:P140"/>
    <mergeCell ref="Q140:Q141"/>
    <mergeCell ref="R140:R141"/>
    <mergeCell ref="T134:T135"/>
    <mergeCell ref="U134:U135"/>
    <mergeCell ref="V134:V135"/>
    <mergeCell ref="W134:W135"/>
    <mergeCell ref="X134:X135"/>
    <mergeCell ref="Y134:Y135"/>
    <mergeCell ref="AA128:AA129"/>
    <mergeCell ref="B133:AA133"/>
    <mergeCell ref="A134:A135"/>
    <mergeCell ref="B134:B135"/>
    <mergeCell ref="C134:C135"/>
    <mergeCell ref="D134:D135"/>
    <mergeCell ref="E134:P134"/>
    <mergeCell ref="Q134:Q135"/>
    <mergeCell ref="R134:R135"/>
    <mergeCell ref="S134:S135"/>
    <mergeCell ref="U128:U129"/>
    <mergeCell ref="V128:V129"/>
    <mergeCell ref="W128:W129"/>
    <mergeCell ref="X128:X129"/>
    <mergeCell ref="Y128:Y129"/>
    <mergeCell ref="Z128:Z129"/>
    <mergeCell ref="B127:AA127"/>
    <mergeCell ref="A128:A129"/>
    <mergeCell ref="B128:B129"/>
    <mergeCell ref="C128:C129"/>
    <mergeCell ref="D128:D129"/>
    <mergeCell ref="E128:P128"/>
    <mergeCell ref="Q128:Q129"/>
    <mergeCell ref="R128:R129"/>
    <mergeCell ref="S128:S129"/>
    <mergeCell ref="T128:T129"/>
    <mergeCell ref="V122:V123"/>
    <mergeCell ref="W122:W123"/>
    <mergeCell ref="X122:X123"/>
    <mergeCell ref="Y122:Y123"/>
    <mergeCell ref="Z122:Z123"/>
    <mergeCell ref="AA122:AA123"/>
    <mergeCell ref="AA120:AA121"/>
    <mergeCell ref="A122:A123"/>
    <mergeCell ref="B122:B123"/>
    <mergeCell ref="C122:C123"/>
    <mergeCell ref="D122:D123"/>
    <mergeCell ref="Q122:Q123"/>
    <mergeCell ref="R122:R123"/>
    <mergeCell ref="S122:S123"/>
    <mergeCell ref="T122:T123"/>
    <mergeCell ref="U122:U123"/>
    <mergeCell ref="U120:U121"/>
    <mergeCell ref="V120:V121"/>
    <mergeCell ref="W120:W121"/>
    <mergeCell ref="X120:X121"/>
    <mergeCell ref="Y120:Y121"/>
    <mergeCell ref="Z120:Z121"/>
    <mergeCell ref="B119:AA119"/>
    <mergeCell ref="A120:A121"/>
    <mergeCell ref="B120:B121"/>
    <mergeCell ref="C120:C121"/>
    <mergeCell ref="D120:D121"/>
    <mergeCell ref="E120:P120"/>
    <mergeCell ref="Q120:Q121"/>
    <mergeCell ref="R120:R121"/>
    <mergeCell ref="S120:S121"/>
    <mergeCell ref="T120:T121"/>
    <mergeCell ref="V114:V115"/>
    <mergeCell ref="W114:W115"/>
    <mergeCell ref="X114:X115"/>
    <mergeCell ref="Y114:Y115"/>
    <mergeCell ref="Z114:Z115"/>
    <mergeCell ref="AA114:AA115"/>
    <mergeCell ref="AA112:AA113"/>
    <mergeCell ref="A114:A115"/>
    <mergeCell ref="B114:B115"/>
    <mergeCell ref="C114:C115"/>
    <mergeCell ref="D114:D115"/>
    <mergeCell ref="Q114:Q115"/>
    <mergeCell ref="R114:R115"/>
    <mergeCell ref="S114:S115"/>
    <mergeCell ref="T114:T115"/>
    <mergeCell ref="U114:U115"/>
    <mergeCell ref="U112:U113"/>
    <mergeCell ref="V112:V113"/>
    <mergeCell ref="W112:W113"/>
    <mergeCell ref="X112:X113"/>
    <mergeCell ref="Y112:Y113"/>
    <mergeCell ref="Z112:Z113"/>
    <mergeCell ref="B111:AA111"/>
    <mergeCell ref="A112:A113"/>
    <mergeCell ref="B112:B113"/>
    <mergeCell ref="C112:C113"/>
    <mergeCell ref="D112:D113"/>
    <mergeCell ref="E112:P112"/>
    <mergeCell ref="Q112:Q113"/>
    <mergeCell ref="R112:R113"/>
    <mergeCell ref="S112:S113"/>
    <mergeCell ref="T112:T113"/>
    <mergeCell ref="V106:V107"/>
    <mergeCell ref="W106:W107"/>
    <mergeCell ref="X106:X107"/>
    <mergeCell ref="Y106:Y107"/>
    <mergeCell ref="Z106:Z107"/>
    <mergeCell ref="AA106:AA107"/>
    <mergeCell ref="AA104:AA105"/>
    <mergeCell ref="A106:A107"/>
    <mergeCell ref="B106:B107"/>
    <mergeCell ref="C106:C107"/>
    <mergeCell ref="D106:D107"/>
    <mergeCell ref="Q106:Q107"/>
    <mergeCell ref="R106:R107"/>
    <mergeCell ref="S106:S107"/>
    <mergeCell ref="T106:T107"/>
    <mergeCell ref="U106:U107"/>
    <mergeCell ref="U104:U105"/>
    <mergeCell ref="V104:V105"/>
    <mergeCell ref="W104:W105"/>
    <mergeCell ref="X104:X105"/>
    <mergeCell ref="Y104:Y105"/>
    <mergeCell ref="Z104:Z105"/>
    <mergeCell ref="B103:AA103"/>
    <mergeCell ref="A104:A105"/>
    <mergeCell ref="B104:B105"/>
    <mergeCell ref="C104:C105"/>
    <mergeCell ref="D104:D105"/>
    <mergeCell ref="E104:P104"/>
    <mergeCell ref="Q104:Q105"/>
    <mergeCell ref="R104:R105"/>
    <mergeCell ref="S104:S105"/>
    <mergeCell ref="T104:T105"/>
    <mergeCell ref="V98:V99"/>
    <mergeCell ref="W98:W99"/>
    <mergeCell ref="X98:X99"/>
    <mergeCell ref="Y98:Y99"/>
    <mergeCell ref="Z98:Z99"/>
    <mergeCell ref="AA98:AA99"/>
    <mergeCell ref="AA96:AA97"/>
    <mergeCell ref="A98:A99"/>
    <mergeCell ref="B98:B99"/>
    <mergeCell ref="C98:C99"/>
    <mergeCell ref="D98:D99"/>
    <mergeCell ref="Q98:Q99"/>
    <mergeCell ref="R98:R99"/>
    <mergeCell ref="S98:S99"/>
    <mergeCell ref="T98:T99"/>
    <mergeCell ref="U98:U99"/>
    <mergeCell ref="U96:U97"/>
    <mergeCell ref="V96:V97"/>
    <mergeCell ref="W96:W97"/>
    <mergeCell ref="X96:X97"/>
    <mergeCell ref="Y96:Y97"/>
    <mergeCell ref="Z96:Z97"/>
    <mergeCell ref="B95:AA95"/>
    <mergeCell ref="A96:A97"/>
    <mergeCell ref="B96:B97"/>
    <mergeCell ref="C96:C97"/>
    <mergeCell ref="D96:D97"/>
    <mergeCell ref="E96:P96"/>
    <mergeCell ref="Q96:Q97"/>
    <mergeCell ref="R96:R97"/>
    <mergeCell ref="S96:S97"/>
    <mergeCell ref="T96:T97"/>
    <mergeCell ref="V90:V91"/>
    <mergeCell ref="W90:W91"/>
    <mergeCell ref="X90:X91"/>
    <mergeCell ref="Y90:Y91"/>
    <mergeCell ref="Z90:Z91"/>
    <mergeCell ref="AA90:AA91"/>
    <mergeCell ref="AA88:AA89"/>
    <mergeCell ref="A90:A91"/>
    <mergeCell ref="B90:B91"/>
    <mergeCell ref="C90:C91"/>
    <mergeCell ref="D90:D91"/>
    <mergeCell ref="Q90:Q91"/>
    <mergeCell ref="R90:R91"/>
    <mergeCell ref="S90:S91"/>
    <mergeCell ref="T90:T91"/>
    <mergeCell ref="U90:U91"/>
    <mergeCell ref="U88:U89"/>
    <mergeCell ref="V88:V89"/>
    <mergeCell ref="W88:W89"/>
    <mergeCell ref="X88:X89"/>
    <mergeCell ref="Y88:Y89"/>
    <mergeCell ref="Z88:Z89"/>
    <mergeCell ref="Z86:Z87"/>
    <mergeCell ref="AA86:AA87"/>
    <mergeCell ref="A88:A89"/>
    <mergeCell ref="B88:B89"/>
    <mergeCell ref="C88:C89"/>
    <mergeCell ref="D88:D89"/>
    <mergeCell ref="Q88:Q89"/>
    <mergeCell ref="R88:R89"/>
    <mergeCell ref="S88:S89"/>
    <mergeCell ref="T88:T89"/>
    <mergeCell ref="T86:T87"/>
    <mergeCell ref="U86:U87"/>
    <mergeCell ref="V86:V87"/>
    <mergeCell ref="W86:W87"/>
    <mergeCell ref="X86:X87"/>
    <mergeCell ref="Y86:Y87"/>
    <mergeCell ref="Y84:Y85"/>
    <mergeCell ref="Z84:Z85"/>
    <mergeCell ref="AA84:AA85"/>
    <mergeCell ref="A86:A87"/>
    <mergeCell ref="B86:B87"/>
    <mergeCell ref="C86:C87"/>
    <mergeCell ref="D86:D87"/>
    <mergeCell ref="Q86:Q87"/>
    <mergeCell ref="R86:R87"/>
    <mergeCell ref="S86:S87"/>
    <mergeCell ref="S84:S85"/>
    <mergeCell ref="T84:T85"/>
    <mergeCell ref="U84:U85"/>
    <mergeCell ref="V84:V85"/>
    <mergeCell ref="W84:W85"/>
    <mergeCell ref="X84:X85"/>
    <mergeCell ref="A84:A85"/>
    <mergeCell ref="B84:B85"/>
    <mergeCell ref="C84:C85"/>
    <mergeCell ref="D84:D85"/>
    <mergeCell ref="Q84:Q85"/>
    <mergeCell ref="R84:R85"/>
    <mergeCell ref="V82:V83"/>
    <mergeCell ref="W82:W83"/>
    <mergeCell ref="X82:X83"/>
    <mergeCell ref="Y82:Y83"/>
    <mergeCell ref="Z82:Z83"/>
    <mergeCell ref="AA82:AA83"/>
    <mergeCell ref="AA80:AA81"/>
    <mergeCell ref="A82:A83"/>
    <mergeCell ref="B82:B83"/>
    <mergeCell ref="C82:C83"/>
    <mergeCell ref="D82:D83"/>
    <mergeCell ref="Q82:Q83"/>
    <mergeCell ref="R82:R83"/>
    <mergeCell ref="S82:S83"/>
    <mergeCell ref="T82:T83"/>
    <mergeCell ref="U82:U83"/>
    <mergeCell ref="U80:U81"/>
    <mergeCell ref="V80:V81"/>
    <mergeCell ref="W80:W81"/>
    <mergeCell ref="X80:X81"/>
    <mergeCell ref="Y80:Y81"/>
    <mergeCell ref="Z80:Z81"/>
    <mergeCell ref="Z78:Z79"/>
    <mergeCell ref="AA78:AA79"/>
    <mergeCell ref="A80:A81"/>
    <mergeCell ref="B80:B81"/>
    <mergeCell ref="C80:C81"/>
    <mergeCell ref="D80:D81"/>
    <mergeCell ref="Q80:Q81"/>
    <mergeCell ref="R80:R81"/>
    <mergeCell ref="S80:S81"/>
    <mergeCell ref="T80:T81"/>
    <mergeCell ref="T78:T79"/>
    <mergeCell ref="U78:U79"/>
    <mergeCell ref="V78:V79"/>
    <mergeCell ref="W78:W79"/>
    <mergeCell ref="X78:X79"/>
    <mergeCell ref="Y78:Y79"/>
    <mergeCell ref="AA72:AA73"/>
    <mergeCell ref="B77:AA77"/>
    <mergeCell ref="A78:A79"/>
    <mergeCell ref="B78:B79"/>
    <mergeCell ref="C78:C79"/>
    <mergeCell ref="D78:D79"/>
    <mergeCell ref="E78:P78"/>
    <mergeCell ref="Q78:Q79"/>
    <mergeCell ref="R78:R79"/>
    <mergeCell ref="S78:S79"/>
    <mergeCell ref="U72:U73"/>
    <mergeCell ref="V72:V73"/>
    <mergeCell ref="W72:W73"/>
    <mergeCell ref="X72:X73"/>
    <mergeCell ref="Y72:Y73"/>
    <mergeCell ref="Z72:Z73"/>
    <mergeCell ref="Z70:Z71"/>
    <mergeCell ref="AA70:AA71"/>
    <mergeCell ref="A72:A73"/>
    <mergeCell ref="B72:B73"/>
    <mergeCell ref="C72:C73"/>
    <mergeCell ref="D72:D73"/>
    <mergeCell ref="Q72:Q73"/>
    <mergeCell ref="R72:R73"/>
    <mergeCell ref="S72:S73"/>
    <mergeCell ref="T72:T73"/>
    <mergeCell ref="T70:T71"/>
    <mergeCell ref="U70:U71"/>
    <mergeCell ref="V70:V71"/>
    <mergeCell ref="W70:W71"/>
    <mergeCell ref="X70:X71"/>
    <mergeCell ref="Y70:Y71"/>
    <mergeCell ref="Y68:Y69"/>
    <mergeCell ref="Z68:Z69"/>
    <mergeCell ref="AA68:AA69"/>
    <mergeCell ref="A70:A71"/>
    <mergeCell ref="B70:B71"/>
    <mergeCell ref="C70:C71"/>
    <mergeCell ref="D70:D71"/>
    <mergeCell ref="Q70:Q71"/>
    <mergeCell ref="R70:R71"/>
    <mergeCell ref="S70:S71"/>
    <mergeCell ref="S68:S69"/>
    <mergeCell ref="T68:T69"/>
    <mergeCell ref="U68:U69"/>
    <mergeCell ref="V68:V69"/>
    <mergeCell ref="W68:W69"/>
    <mergeCell ref="X68:X69"/>
    <mergeCell ref="A68:A69"/>
    <mergeCell ref="B68:B69"/>
    <mergeCell ref="C68:C69"/>
    <mergeCell ref="D68:D69"/>
    <mergeCell ref="Q68:Q69"/>
    <mergeCell ref="R68:R69"/>
    <mergeCell ref="V66:V67"/>
    <mergeCell ref="W66:W67"/>
    <mergeCell ref="X66:X67"/>
    <mergeCell ref="Y66:Y67"/>
    <mergeCell ref="Z66:Z67"/>
    <mergeCell ref="AA66:AA67"/>
    <mergeCell ref="AA64:AA65"/>
    <mergeCell ref="A66:A67"/>
    <mergeCell ref="B66:B67"/>
    <mergeCell ref="C66:C67"/>
    <mergeCell ref="D66:D67"/>
    <mergeCell ref="Q66:Q67"/>
    <mergeCell ref="R66:R67"/>
    <mergeCell ref="S66:S67"/>
    <mergeCell ref="T66:T67"/>
    <mergeCell ref="U66:U67"/>
    <mergeCell ref="U64:U65"/>
    <mergeCell ref="V64:V65"/>
    <mergeCell ref="W64:W65"/>
    <mergeCell ref="X64:X65"/>
    <mergeCell ref="Y64:Y65"/>
    <mergeCell ref="Z64:Z65"/>
    <mergeCell ref="Z62:Z63"/>
    <mergeCell ref="AA62:AA63"/>
    <mergeCell ref="A64:A65"/>
    <mergeCell ref="B64:B65"/>
    <mergeCell ref="C64:C65"/>
    <mergeCell ref="D64:D65"/>
    <mergeCell ref="Q64:Q65"/>
    <mergeCell ref="R64:R65"/>
    <mergeCell ref="S64:S65"/>
    <mergeCell ref="T64:T65"/>
    <mergeCell ref="T62:T63"/>
    <mergeCell ref="U62:U63"/>
    <mergeCell ref="V62:V63"/>
    <mergeCell ref="W62:W63"/>
    <mergeCell ref="X62:X63"/>
    <mergeCell ref="Y62:Y63"/>
    <mergeCell ref="Y60:Y61"/>
    <mergeCell ref="Z60:Z61"/>
    <mergeCell ref="AA60:AA61"/>
    <mergeCell ref="A62:A63"/>
    <mergeCell ref="B62:B63"/>
    <mergeCell ref="C62:C63"/>
    <mergeCell ref="D62:D63"/>
    <mergeCell ref="Q62:Q63"/>
    <mergeCell ref="R62:R63"/>
    <mergeCell ref="S62:S63"/>
    <mergeCell ref="S60:S61"/>
    <mergeCell ref="T60:T61"/>
    <mergeCell ref="U60:U61"/>
    <mergeCell ref="V60:V61"/>
    <mergeCell ref="W60:W61"/>
    <mergeCell ref="X60:X61"/>
    <mergeCell ref="Z54:Z55"/>
    <mergeCell ref="AA54:AA55"/>
    <mergeCell ref="B59:AA59"/>
    <mergeCell ref="A60:A61"/>
    <mergeCell ref="B60:B61"/>
    <mergeCell ref="C60:C61"/>
    <mergeCell ref="D60:D61"/>
    <mergeCell ref="E60:P60"/>
    <mergeCell ref="Q60:Q61"/>
    <mergeCell ref="R60:R61"/>
    <mergeCell ref="T54:T55"/>
    <mergeCell ref="U54:U55"/>
    <mergeCell ref="V54:V55"/>
    <mergeCell ref="W54:W55"/>
    <mergeCell ref="X54:X55"/>
    <mergeCell ref="Y54:Y55"/>
    <mergeCell ref="Y52:Y53"/>
    <mergeCell ref="Z52:Z53"/>
    <mergeCell ref="AA52:AA53"/>
    <mergeCell ref="A54:A55"/>
    <mergeCell ref="B54:B55"/>
    <mergeCell ref="C54:C55"/>
    <mergeCell ref="D54:D55"/>
    <mergeCell ref="Q54:Q55"/>
    <mergeCell ref="R54:R55"/>
    <mergeCell ref="S54:S55"/>
    <mergeCell ref="S52:S53"/>
    <mergeCell ref="T52:T53"/>
    <mergeCell ref="U52:U53"/>
    <mergeCell ref="V52:V53"/>
    <mergeCell ref="W52:W53"/>
    <mergeCell ref="X52:X53"/>
    <mergeCell ref="A52:A53"/>
    <mergeCell ref="B52:B53"/>
    <mergeCell ref="C52:C53"/>
    <mergeCell ref="D52:D53"/>
    <mergeCell ref="Q52:Q53"/>
    <mergeCell ref="R52:R53"/>
    <mergeCell ref="V50:V51"/>
    <mergeCell ref="W50:W51"/>
    <mergeCell ref="X50:X51"/>
    <mergeCell ref="Y50:Y51"/>
    <mergeCell ref="Z50:Z51"/>
    <mergeCell ref="AA50:AA51"/>
    <mergeCell ref="AA48:AA49"/>
    <mergeCell ref="A50:A51"/>
    <mergeCell ref="B50:B51"/>
    <mergeCell ref="C50:C51"/>
    <mergeCell ref="D50:D51"/>
    <mergeCell ref="Q50:Q51"/>
    <mergeCell ref="R50:R51"/>
    <mergeCell ref="S50:S51"/>
    <mergeCell ref="T50:T51"/>
    <mergeCell ref="U50:U51"/>
    <mergeCell ref="U48:U49"/>
    <mergeCell ref="V48:V49"/>
    <mergeCell ref="W48:W49"/>
    <mergeCell ref="X48:X49"/>
    <mergeCell ref="Y48:Y49"/>
    <mergeCell ref="Z48:Z49"/>
    <mergeCell ref="Z46:Z47"/>
    <mergeCell ref="AA46:AA47"/>
    <mergeCell ref="A48:A49"/>
    <mergeCell ref="B48:B49"/>
    <mergeCell ref="C48:C49"/>
    <mergeCell ref="D48:D49"/>
    <mergeCell ref="Q48:Q49"/>
    <mergeCell ref="R48:R49"/>
    <mergeCell ref="S48:S49"/>
    <mergeCell ref="T48:T49"/>
    <mergeCell ref="T46:T47"/>
    <mergeCell ref="U46:U47"/>
    <mergeCell ref="V46:V47"/>
    <mergeCell ref="W46:W47"/>
    <mergeCell ref="X46:X47"/>
    <mergeCell ref="Y46:Y47"/>
    <mergeCell ref="Y44:Y45"/>
    <mergeCell ref="Z44:Z45"/>
    <mergeCell ref="AA44:AA45"/>
    <mergeCell ref="A46:A47"/>
    <mergeCell ref="B46:B47"/>
    <mergeCell ref="C46:C47"/>
    <mergeCell ref="D46:D47"/>
    <mergeCell ref="Q46:Q47"/>
    <mergeCell ref="R46:R47"/>
    <mergeCell ref="S46:S47"/>
    <mergeCell ref="S44:S45"/>
    <mergeCell ref="T44:T45"/>
    <mergeCell ref="U44:U45"/>
    <mergeCell ref="V44:V45"/>
    <mergeCell ref="W44:W45"/>
    <mergeCell ref="X44:X45"/>
    <mergeCell ref="A44:A45"/>
    <mergeCell ref="B44:B45"/>
    <mergeCell ref="C44:C45"/>
    <mergeCell ref="D44:D45"/>
    <mergeCell ref="Q44:Q45"/>
    <mergeCell ref="R44:R45"/>
    <mergeCell ref="V42:V43"/>
    <mergeCell ref="W42:W43"/>
    <mergeCell ref="X42:X43"/>
    <mergeCell ref="Y42:Y43"/>
    <mergeCell ref="Z42:Z43"/>
    <mergeCell ref="AA42:AA43"/>
    <mergeCell ref="AA40:AA41"/>
    <mergeCell ref="A42:A43"/>
    <mergeCell ref="B42:B43"/>
    <mergeCell ref="C42:C43"/>
    <mergeCell ref="D42:D43"/>
    <mergeCell ref="Q42:Q43"/>
    <mergeCell ref="R42:R43"/>
    <mergeCell ref="S42:S43"/>
    <mergeCell ref="T42:T43"/>
    <mergeCell ref="U42:U43"/>
    <mergeCell ref="U40:U41"/>
    <mergeCell ref="V40:V41"/>
    <mergeCell ref="W40:W41"/>
    <mergeCell ref="X40:X41"/>
    <mergeCell ref="Y40:Y41"/>
    <mergeCell ref="Z40:Z41"/>
    <mergeCell ref="B39:AA39"/>
    <mergeCell ref="A40:A41"/>
    <mergeCell ref="B40:B41"/>
    <mergeCell ref="C40:C41"/>
    <mergeCell ref="D40:D41"/>
    <mergeCell ref="E40:P40"/>
    <mergeCell ref="Q40:Q41"/>
    <mergeCell ref="R40:R41"/>
    <mergeCell ref="S40:S41"/>
    <mergeCell ref="T40:T41"/>
    <mergeCell ref="V34:V35"/>
    <mergeCell ref="W34:W35"/>
    <mergeCell ref="X34:X35"/>
    <mergeCell ref="Y34:Y35"/>
    <mergeCell ref="Z34:Z35"/>
    <mergeCell ref="AA34:AA35"/>
    <mergeCell ref="AA32:AA33"/>
    <mergeCell ref="A34:A35"/>
    <mergeCell ref="B34:B35"/>
    <mergeCell ref="C34:C35"/>
    <mergeCell ref="D34:D35"/>
    <mergeCell ref="Q34:Q35"/>
    <mergeCell ref="R34:R35"/>
    <mergeCell ref="S34:S35"/>
    <mergeCell ref="T34:T35"/>
    <mergeCell ref="U34:U35"/>
    <mergeCell ref="U32:U33"/>
    <mergeCell ref="V32:V33"/>
    <mergeCell ref="W32:W33"/>
    <mergeCell ref="X32:X33"/>
    <mergeCell ref="Y32:Y33"/>
    <mergeCell ref="Z32:Z33"/>
    <mergeCell ref="Z30:Z31"/>
    <mergeCell ref="AA30:AA31"/>
    <mergeCell ref="A32:A33"/>
    <mergeCell ref="B32:B33"/>
    <mergeCell ref="C32:C33"/>
    <mergeCell ref="D32:D33"/>
    <mergeCell ref="Q32:Q33"/>
    <mergeCell ref="R32:R33"/>
    <mergeCell ref="S32:S33"/>
    <mergeCell ref="T32:T33"/>
    <mergeCell ref="T30:T31"/>
    <mergeCell ref="U30:U31"/>
    <mergeCell ref="V30:V31"/>
    <mergeCell ref="W30:W31"/>
    <mergeCell ref="X30:X31"/>
    <mergeCell ref="Y30:Y31"/>
    <mergeCell ref="Y28:Y29"/>
    <mergeCell ref="Z28:Z29"/>
    <mergeCell ref="AA28:AA29"/>
    <mergeCell ref="A30:A31"/>
    <mergeCell ref="B30:B31"/>
    <mergeCell ref="C30:C31"/>
    <mergeCell ref="D30:D31"/>
    <mergeCell ref="Q30:Q31"/>
    <mergeCell ref="R30:R31"/>
    <mergeCell ref="S30:S31"/>
    <mergeCell ref="S28:S29"/>
    <mergeCell ref="T28:T29"/>
    <mergeCell ref="U28:U29"/>
    <mergeCell ref="V28:V29"/>
    <mergeCell ref="W28:W29"/>
    <mergeCell ref="X28:X29"/>
    <mergeCell ref="X26:X27"/>
    <mergeCell ref="Y26:Y27"/>
    <mergeCell ref="Z26:Z27"/>
    <mergeCell ref="AA26:AA27"/>
    <mergeCell ref="A28:A29"/>
    <mergeCell ref="B28:B29"/>
    <mergeCell ref="C28:C29"/>
    <mergeCell ref="D28:D29"/>
    <mergeCell ref="Q28:Q29"/>
    <mergeCell ref="R28:R29"/>
    <mergeCell ref="R26:R27"/>
    <mergeCell ref="S26:S27"/>
    <mergeCell ref="T26:T27"/>
    <mergeCell ref="U26:U27"/>
    <mergeCell ref="V26:V27"/>
    <mergeCell ref="W26:W27"/>
    <mergeCell ref="Y20:Y21"/>
    <mergeCell ref="Z20:Z21"/>
    <mergeCell ref="AA20:AA21"/>
    <mergeCell ref="B25:AA25"/>
    <mergeCell ref="A26:A27"/>
    <mergeCell ref="B26:B27"/>
    <mergeCell ref="C26:C27"/>
    <mergeCell ref="D26:D27"/>
    <mergeCell ref="E26:P26"/>
    <mergeCell ref="Q26:Q27"/>
    <mergeCell ref="S20:S21"/>
    <mergeCell ref="T20:T21"/>
    <mergeCell ref="U20:U21"/>
    <mergeCell ref="V20:V21"/>
    <mergeCell ref="W20:W21"/>
    <mergeCell ref="X20:X21"/>
    <mergeCell ref="A20:A21"/>
    <mergeCell ref="B20:B21"/>
    <mergeCell ref="C20:C21"/>
    <mergeCell ref="D20:D21"/>
    <mergeCell ref="Q20:Q21"/>
    <mergeCell ref="R20:R21"/>
    <mergeCell ref="V18:V19"/>
    <mergeCell ref="W18:W19"/>
    <mergeCell ref="X18:X19"/>
    <mergeCell ref="Y18:Y19"/>
    <mergeCell ref="Z18:Z19"/>
    <mergeCell ref="AA18:AA19"/>
    <mergeCell ref="AA16:AA17"/>
    <mergeCell ref="A18:A19"/>
    <mergeCell ref="B18:B19"/>
    <mergeCell ref="C18:C19"/>
    <mergeCell ref="D18:D19"/>
    <mergeCell ref="Q18:Q19"/>
    <mergeCell ref="R18:R19"/>
    <mergeCell ref="S18:S19"/>
    <mergeCell ref="T18:T19"/>
    <mergeCell ref="U18:U19"/>
    <mergeCell ref="U16:U17"/>
    <mergeCell ref="V16:V17"/>
    <mergeCell ref="W16:W17"/>
    <mergeCell ref="X16:X17"/>
    <mergeCell ref="Y16:Y17"/>
    <mergeCell ref="Z16:Z17"/>
    <mergeCell ref="Z14:Z15"/>
    <mergeCell ref="AA14:AA15"/>
    <mergeCell ref="A16:A17"/>
    <mergeCell ref="B16:B17"/>
    <mergeCell ref="C16:C17"/>
    <mergeCell ref="D16:D17"/>
    <mergeCell ref="Q16:Q17"/>
    <mergeCell ref="R16:R17"/>
    <mergeCell ref="S16:S17"/>
    <mergeCell ref="T16:T17"/>
    <mergeCell ref="T14:T15"/>
    <mergeCell ref="U14:U15"/>
    <mergeCell ref="V14:V15"/>
    <mergeCell ref="W14:W15"/>
    <mergeCell ref="X14:X15"/>
    <mergeCell ref="Y14:Y15"/>
    <mergeCell ref="Y12:Y13"/>
    <mergeCell ref="Z12:Z13"/>
    <mergeCell ref="AA12:AA13"/>
    <mergeCell ref="A14:A15"/>
    <mergeCell ref="B14:B15"/>
    <mergeCell ref="C14:C15"/>
    <mergeCell ref="D14:D15"/>
    <mergeCell ref="Q14:Q15"/>
    <mergeCell ref="R14:R15"/>
    <mergeCell ref="S14:S15"/>
    <mergeCell ref="S12:S13"/>
    <mergeCell ref="T12:T13"/>
    <mergeCell ref="U12:U13"/>
    <mergeCell ref="V12:V13"/>
    <mergeCell ref="W12:W13"/>
    <mergeCell ref="X12:X13"/>
    <mergeCell ref="X10:X11"/>
    <mergeCell ref="Y10:Y11"/>
    <mergeCell ref="Z10:Z11"/>
    <mergeCell ref="AA10:AA11"/>
    <mergeCell ref="A12:A13"/>
    <mergeCell ref="B12:B13"/>
    <mergeCell ref="C12:C13"/>
    <mergeCell ref="D12:D13"/>
    <mergeCell ref="Q12:Q13"/>
    <mergeCell ref="R12:R13"/>
    <mergeCell ref="R10:R11"/>
    <mergeCell ref="S10:S11"/>
    <mergeCell ref="T10:T11"/>
    <mergeCell ref="U10:U11"/>
    <mergeCell ref="V10:V11"/>
    <mergeCell ref="W10:W11"/>
    <mergeCell ref="W8:W9"/>
    <mergeCell ref="X8:X9"/>
    <mergeCell ref="Y8:Y9"/>
    <mergeCell ref="Z8:Z9"/>
    <mergeCell ref="AA8:AA9"/>
    <mergeCell ref="A10:A11"/>
    <mergeCell ref="B10:B11"/>
    <mergeCell ref="C10:C11"/>
    <mergeCell ref="D10:D11"/>
    <mergeCell ref="Q10:Q11"/>
    <mergeCell ref="Q8:Q9"/>
    <mergeCell ref="R8:R9"/>
    <mergeCell ref="S8:S9"/>
    <mergeCell ref="T8:T9"/>
    <mergeCell ref="U8:U9"/>
    <mergeCell ref="V8:V9"/>
    <mergeCell ref="A1:AA1"/>
    <mergeCell ref="A2:AA2"/>
    <mergeCell ref="A3:AA3"/>
    <mergeCell ref="A4:AA4"/>
    <mergeCell ref="B7:AA7"/>
    <mergeCell ref="A8:A9"/>
    <mergeCell ref="B8:B9"/>
    <mergeCell ref="C8:C9"/>
    <mergeCell ref="D8:D9"/>
    <mergeCell ref="E8:P8"/>
  </mergeCells>
  <printOptions/>
  <pageMargins left="0.5902777777777778" right="0.19652777777777777" top="0.6298611111111111" bottom="0.6298611111111111" header="0.5902777777777778" footer="0.5902777777777778"/>
  <pageSetup firstPageNumber="1" useFirstPageNumber="1" horizontalDpi="300" verticalDpi="300" orientation="landscape" paperSize="9" scale="65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 Vaněk</cp:lastModifiedBy>
  <dcterms:created xsi:type="dcterms:W3CDTF">2015-04-15T16:32:10Z</dcterms:created>
  <dcterms:modified xsi:type="dcterms:W3CDTF">2015-04-15T16:32:10Z</dcterms:modified>
  <cp:category/>
  <cp:version/>
  <cp:contentType/>
  <cp:contentStatus/>
</cp:coreProperties>
</file>