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60" activeTab="0"/>
  </bookViews>
  <sheets>
    <sheet name="Týnec 9.11.2013" sheetId="1" r:id="rId1"/>
  </sheets>
  <definedNames/>
  <calcPr fullCalcOnLoad="1"/>
</workbook>
</file>

<file path=xl/sharedStrings.xml><?xml version="1.0" encoding="utf-8"?>
<sst xmlns="http://schemas.openxmlformats.org/spreadsheetml/2006/main" count="484" uniqueCount="122">
  <si>
    <t>jméno, příjmení, rok narození</t>
  </si>
  <si>
    <t>organizace</t>
  </si>
  <si>
    <t>V</t>
  </si>
  <si>
    <t>O</t>
  </si>
  <si>
    <t>U</t>
  </si>
  <si>
    <t>M</t>
  </si>
  <si>
    <t>TT</t>
  </si>
  <si>
    <t>D</t>
  </si>
  <si>
    <t>KPČ</t>
  </si>
  <si>
    <t>suma</t>
  </si>
  <si>
    <t>zdržení</t>
  </si>
  <si>
    <t xml:space="preserve">celkem </t>
  </si>
  <si>
    <t>body</t>
  </si>
  <si>
    <t>1.</t>
  </si>
  <si>
    <t>TOM Český Brod</t>
  </si>
  <si>
    <t xml:space="preserve">Poř. </t>
  </si>
  <si>
    <t>2.</t>
  </si>
  <si>
    <t>čas</t>
  </si>
  <si>
    <t>3.</t>
  </si>
  <si>
    <t>4.</t>
  </si>
  <si>
    <t xml:space="preserve">Nejmladší žáci </t>
  </si>
  <si>
    <t>5.</t>
  </si>
  <si>
    <t xml:space="preserve">Mladší žákyně </t>
  </si>
  <si>
    <t xml:space="preserve">Mladší žáci </t>
  </si>
  <si>
    <t>Starší žákyně</t>
  </si>
  <si>
    <t>6.</t>
  </si>
  <si>
    <t>7.</t>
  </si>
  <si>
    <t>Starší žáci</t>
  </si>
  <si>
    <t>Mladší dorostenky</t>
  </si>
  <si>
    <t>Mladší dorostenci</t>
  </si>
  <si>
    <t>Starší dorostenky</t>
  </si>
  <si>
    <t>Ženy A</t>
  </si>
  <si>
    <t>Muži A</t>
  </si>
  <si>
    <t>Ženy B</t>
  </si>
  <si>
    <t>Muži B</t>
  </si>
  <si>
    <t>Zdeněk Vejrosta 61</t>
  </si>
  <si>
    <t>P</t>
  </si>
  <si>
    <t>Petra Gottliebová 87</t>
  </si>
  <si>
    <t>TOM - KČT Kralupy</t>
  </si>
  <si>
    <t>Pavel Macháček 92</t>
  </si>
  <si>
    <t>Nejmladší žákyně</t>
  </si>
  <si>
    <t>Romana Vejrostová 65</t>
  </si>
  <si>
    <t>Vítězslav Vaněk 97</t>
  </si>
  <si>
    <t>Helena Pavlů 01</t>
  </si>
  <si>
    <t>Vojtěch Vodička 01</t>
  </si>
  <si>
    <t>Kateřina Čokrtová 94</t>
  </si>
  <si>
    <t>František Círal 71</t>
  </si>
  <si>
    <t>František Círal 98</t>
  </si>
  <si>
    <t>Tereza Popová 98</t>
  </si>
  <si>
    <t>Anna Círalová 00</t>
  </si>
  <si>
    <t>Daniela Šimůnková 99</t>
  </si>
  <si>
    <t>Přípravka</t>
  </si>
  <si>
    <t xml:space="preserve">                                                  1.závod Středočeského poháru 2012</t>
  </si>
  <si>
    <t>Jan Blahůšek 04</t>
  </si>
  <si>
    <t>Matěj Tvrzník 98</t>
  </si>
  <si>
    <t>Jan Vejrosta 91</t>
  </si>
  <si>
    <t xml:space="preserve"> </t>
  </si>
  <si>
    <t>start</t>
  </si>
  <si>
    <t>cíl</t>
  </si>
  <si>
    <t>Jan Biolek 03</t>
  </si>
  <si>
    <t>Matyáš Prosický 02</t>
  </si>
  <si>
    <t>Marek Padevět 00</t>
  </si>
  <si>
    <t>Karolína Mukařovská 99</t>
  </si>
  <si>
    <t>Daniel Sosnovec 98</t>
  </si>
  <si>
    <t>Daniel Škvor 96</t>
  </si>
  <si>
    <t>Tomáš Gajdoštík 96</t>
  </si>
  <si>
    <t>Zuzana Kohlová 88</t>
  </si>
  <si>
    <t>hlavní rozhodčí : Jiří Oktábec</t>
  </si>
  <si>
    <t>ředitel závodu   : Vojtěch Oktábec</t>
  </si>
  <si>
    <t>Magdalena  Bořilová</t>
  </si>
  <si>
    <t>Vojtěch Kouřil 07+Václav Machek 07</t>
  </si>
  <si>
    <t>Krystýna Tůmová 05 + Adam Bóka 05</t>
  </si>
  <si>
    <t>Jakub Tomášek  06 + Tobiáš Prosický 06</t>
  </si>
  <si>
    <t>Veronika Kristová 05 + Dominika Tůmová 05</t>
  </si>
  <si>
    <t>Petr Roubíček 06</t>
  </si>
  <si>
    <t>Vojta Svoboda 05</t>
  </si>
  <si>
    <t>Diskvalifikace</t>
  </si>
  <si>
    <t>Šárka Eichlerová 02</t>
  </si>
  <si>
    <t>Kateřina  Popová 02</t>
  </si>
  <si>
    <t>Eliška Kozelková 03</t>
  </si>
  <si>
    <t>Vojtěch Kozelka 03</t>
  </si>
  <si>
    <t>Jakub Hofman 02</t>
  </si>
  <si>
    <t>Eduard Česnek Lomas 03</t>
  </si>
  <si>
    <t>8.</t>
  </si>
  <si>
    <t>Eliška Došková 01</t>
  </si>
  <si>
    <t>Tom Práčata Rapšach</t>
  </si>
  <si>
    <t>Marie Kováříková 00</t>
  </si>
  <si>
    <t>Blanca Česnek Lomas 01</t>
  </si>
  <si>
    <t>Pavlína Kolářová 00</t>
  </si>
  <si>
    <t>Tereza Procházková 01</t>
  </si>
  <si>
    <t>Matouš Biolek 00</t>
  </si>
  <si>
    <t>Jan Vrska 00</t>
  </si>
  <si>
    <t>Adéla Nejedlá 99</t>
  </si>
  <si>
    <t>Karolína Váňová 99</t>
  </si>
  <si>
    <t>Andera Lhotská 99</t>
  </si>
  <si>
    <t>Žemlová Klára 98</t>
  </si>
  <si>
    <t>TOM Práčata Rapšach</t>
  </si>
  <si>
    <t>Procházka Šimon 99</t>
  </si>
  <si>
    <t>Vojtěch Proschl 99</t>
  </si>
  <si>
    <t>Jan Jelínek 99</t>
  </si>
  <si>
    <t>Vlasák Marek 99</t>
  </si>
  <si>
    <t>Starší dorostenci</t>
  </si>
  <si>
    <t>Lucie Mukařovská 97</t>
  </si>
  <si>
    <t>Kateřina Hrdinková 96</t>
  </si>
  <si>
    <t>Jakub Humhej 97</t>
  </si>
  <si>
    <t>Krystýna Nejedlá 94</t>
  </si>
  <si>
    <t>nereg</t>
  </si>
  <si>
    <t>Jan Kareš 91</t>
  </si>
  <si>
    <t>Jiří Oktábec 92</t>
  </si>
  <si>
    <t>Marek Svoboda 95</t>
  </si>
  <si>
    <t>Karel Šimek 73</t>
  </si>
  <si>
    <t>TYSAN</t>
  </si>
  <si>
    <t>Adéla Buncová 06</t>
  </si>
  <si>
    <t>Lukáš Samohrd 06</t>
  </si>
  <si>
    <t>Hana Pavlů 03</t>
  </si>
  <si>
    <t>Kateřina Plicková 01</t>
  </si>
  <si>
    <t>Kateřina Šimková 98</t>
  </si>
  <si>
    <t>Věra Šimková 75</t>
  </si>
  <si>
    <t>Magdaléna Bořilová 65</t>
  </si>
  <si>
    <t>Jana Syblíková 79</t>
  </si>
  <si>
    <t xml:space="preserve">              9.11.2013 - Týnec nad Sázavou</t>
  </si>
  <si>
    <t>TOM Týnec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</si>
</sst>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E+00"/>
    <numFmt numFmtId="165" formatCode="h:mm:ss;@"/>
    <numFmt numFmtId="166" formatCode="0.0"/>
  </numFmts>
  <fonts count="42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16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2" fillId="33" borderId="0" xfId="0" applyNumberFormat="1" applyFont="1" applyFill="1" applyAlignment="1">
      <alignment horizontal="center"/>
    </xf>
    <xf numFmtId="165" fontId="0" fillId="0" borderId="0" xfId="0" applyNumberFormat="1" applyAlignment="1">
      <alignment horizontal="center"/>
    </xf>
    <xf numFmtId="165" fontId="2" fillId="0" borderId="0" xfId="0" applyNumberFormat="1" applyFont="1" applyAlignment="1">
      <alignment horizontal="center"/>
    </xf>
    <xf numFmtId="165" fontId="2" fillId="33" borderId="0" xfId="0" applyNumberFormat="1" applyFont="1" applyFill="1" applyAlignment="1">
      <alignment horizontal="center"/>
    </xf>
    <xf numFmtId="18" fontId="0" fillId="0" borderId="0" xfId="0" applyNumberFormat="1" applyAlignment="1">
      <alignment horizontal="center"/>
    </xf>
    <xf numFmtId="165" fontId="0" fillId="33" borderId="0" xfId="0" applyNumberFormat="1" applyFill="1" applyAlignment="1">
      <alignment horizontal="center"/>
    </xf>
    <xf numFmtId="0" fontId="0" fillId="33" borderId="0" xfId="0" applyNumberFormat="1" applyFill="1" applyAlignment="1">
      <alignment horizontal="center"/>
    </xf>
    <xf numFmtId="0" fontId="0" fillId="33" borderId="0" xfId="0" applyFill="1" applyAlignment="1">
      <alignment horizontal="center"/>
    </xf>
    <xf numFmtId="0" fontId="41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165" fontId="2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166" fontId="0" fillId="0" borderId="0" xfId="0" applyNumberFormat="1" applyAlignment="1">
      <alignment horizontal="center"/>
    </xf>
    <xf numFmtId="166" fontId="2" fillId="0" borderId="0" xfId="0" applyNumberFormat="1" applyFont="1" applyAlignment="1">
      <alignment horizontal="center"/>
    </xf>
    <xf numFmtId="166" fontId="0" fillId="0" borderId="0" xfId="0" applyNumberForma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58"/>
  <sheetViews>
    <sheetView tabSelected="1" zoomScalePageLayoutView="0" workbookViewId="0" topLeftCell="A3">
      <pane xSplit="3" ySplit="7" topLeftCell="D10" activePane="bottomRight" state="frozen"/>
      <selection pane="topLeft" activeCell="A3" sqref="A3"/>
      <selection pane="topRight" activeCell="D3" sqref="D3"/>
      <selection pane="bottomLeft" activeCell="A10" sqref="A10"/>
      <selection pane="bottomRight" activeCell="D124" sqref="D124"/>
    </sheetView>
  </sheetViews>
  <sheetFormatPr defaultColWidth="9.00390625" defaultRowHeight="12.75"/>
  <cols>
    <col min="1" max="1" width="4.00390625" style="27" customWidth="1"/>
    <col min="2" max="2" width="3.00390625" style="0" customWidth="1"/>
    <col min="3" max="3" width="36.375" style="0" customWidth="1"/>
    <col min="4" max="4" width="19.25390625" style="0" customWidth="1"/>
    <col min="5" max="5" width="4.375" style="16" customWidth="1"/>
    <col min="6" max="12" width="4.375" style="17" customWidth="1"/>
    <col min="13" max="13" width="9.75390625" style="2" customWidth="1"/>
    <col min="14" max="14" width="8.00390625" style="15" customWidth="1"/>
    <col min="15" max="15" width="8.125" style="15" customWidth="1"/>
    <col min="16" max="16" width="12.75390625" style="11" customWidth="1"/>
    <col min="17" max="17" width="6.875" style="15" customWidth="1"/>
    <col min="18" max="18" width="8.625" style="11" customWidth="1"/>
    <col min="19" max="19" width="10.25390625" style="31" customWidth="1"/>
    <col min="20" max="20" width="6.25390625" style="0" customWidth="1"/>
  </cols>
  <sheetData>
    <row r="1" spans="1:4" ht="20.25">
      <c r="A1" s="25"/>
      <c r="B1" s="6"/>
      <c r="C1" s="6" t="s">
        <v>52</v>
      </c>
      <c r="D1" s="6"/>
    </row>
    <row r="2" spans="1:2" ht="12.75">
      <c r="A2" s="26"/>
      <c r="B2" s="1"/>
    </row>
    <row r="3" spans="1:4" ht="20.25">
      <c r="A3" s="25"/>
      <c r="B3" s="6"/>
      <c r="D3" s="6" t="s">
        <v>120</v>
      </c>
    </row>
    <row r="5" spans="4:13" ht="12.75">
      <c r="D5" t="s">
        <v>68</v>
      </c>
      <c r="E5" s="9"/>
      <c r="F5" s="9"/>
      <c r="J5" s="9" t="s">
        <v>67</v>
      </c>
      <c r="M5" s="27" t="s">
        <v>69</v>
      </c>
    </row>
    <row r="6" spans="5:10" ht="12.75">
      <c r="E6" s="9"/>
      <c r="F6" s="9"/>
      <c r="J6" s="9"/>
    </row>
    <row r="7" spans="1:19" ht="12.75">
      <c r="A7" s="26" t="s">
        <v>51</v>
      </c>
      <c r="B7" s="4"/>
      <c r="C7" s="3"/>
      <c r="D7" s="3"/>
      <c r="E7" s="10"/>
      <c r="F7" s="8"/>
      <c r="G7" s="8"/>
      <c r="H7" s="8"/>
      <c r="I7" s="8"/>
      <c r="J7" s="8"/>
      <c r="K7" s="8"/>
      <c r="L7" s="8"/>
      <c r="M7" s="4"/>
      <c r="N7" s="13"/>
      <c r="O7" s="13"/>
      <c r="P7" s="12"/>
      <c r="Q7" s="13"/>
      <c r="R7" s="12"/>
      <c r="S7" s="32"/>
    </row>
    <row r="8" spans="1:19" ht="12.75">
      <c r="A8" s="28"/>
      <c r="B8" s="4"/>
      <c r="C8" s="3"/>
      <c r="D8" s="3"/>
      <c r="E8" s="10"/>
      <c r="F8" s="8"/>
      <c r="G8" s="8"/>
      <c r="H8" s="8"/>
      <c r="I8" s="8"/>
      <c r="J8" s="8"/>
      <c r="K8" s="8"/>
      <c r="L8" s="8"/>
      <c r="M8" s="4"/>
      <c r="N8" s="13"/>
      <c r="O8" s="13"/>
      <c r="P8" s="12"/>
      <c r="Q8" s="13"/>
      <c r="R8" s="12"/>
      <c r="S8" s="32"/>
    </row>
    <row r="9" spans="1:19" ht="12.75">
      <c r="A9" s="27" t="s">
        <v>15</v>
      </c>
      <c r="C9" t="s">
        <v>0</v>
      </c>
      <c r="D9" t="s">
        <v>1</v>
      </c>
      <c r="E9" s="16" t="s">
        <v>2</v>
      </c>
      <c r="F9" s="17" t="s">
        <v>3</v>
      </c>
      <c r="G9" s="17" t="s">
        <v>4</v>
      </c>
      <c r="H9" s="17" t="s">
        <v>5</v>
      </c>
      <c r="I9" s="17" t="s">
        <v>36</v>
      </c>
      <c r="J9" s="17" t="s">
        <v>6</v>
      </c>
      <c r="K9" s="17" t="s">
        <v>7</v>
      </c>
      <c r="L9" s="17" t="s">
        <v>8</v>
      </c>
      <c r="M9" s="2" t="s">
        <v>9</v>
      </c>
      <c r="N9" s="15" t="s">
        <v>58</v>
      </c>
      <c r="O9" s="15" t="s">
        <v>57</v>
      </c>
      <c r="P9" s="11" t="s">
        <v>17</v>
      </c>
      <c r="Q9" s="15" t="s">
        <v>10</v>
      </c>
      <c r="R9" s="11" t="s">
        <v>11</v>
      </c>
      <c r="S9" s="31" t="s">
        <v>12</v>
      </c>
    </row>
    <row r="10" spans="2:13" ht="12.75">
      <c r="B10" s="2"/>
      <c r="M10" s="14"/>
    </row>
    <row r="11" spans="1:19" ht="12.75">
      <c r="A11" s="28" t="s">
        <v>13</v>
      </c>
      <c r="B11" s="2"/>
      <c r="C11" s="3" t="s">
        <v>70</v>
      </c>
      <c r="D11" s="3" t="s">
        <v>38</v>
      </c>
      <c r="E11" s="10"/>
      <c r="F11" s="8">
        <v>0</v>
      </c>
      <c r="G11" s="8">
        <v>0</v>
      </c>
      <c r="H11" s="8">
        <v>6</v>
      </c>
      <c r="I11" s="8" t="s">
        <v>56</v>
      </c>
      <c r="J11" s="8">
        <v>9</v>
      </c>
      <c r="K11" s="8">
        <v>1</v>
      </c>
      <c r="L11" s="8">
        <v>2</v>
      </c>
      <c r="M11" s="4">
        <f>SUM(E11:L11)</f>
        <v>18</v>
      </c>
      <c r="N11" s="13">
        <v>0.06706018518518518</v>
      </c>
      <c r="O11" s="13">
        <v>0.04027777777777778</v>
      </c>
      <c r="P11" s="12">
        <f>N11-O11</f>
        <v>0.0267824074074074</v>
      </c>
      <c r="Q11" s="13">
        <v>0</v>
      </c>
      <c r="R11" s="12">
        <f>P11+TIME(0,M11,0)-Q11</f>
        <v>0.0392824074074074</v>
      </c>
      <c r="S11" s="33">
        <f>(((R$11*2)-R11)/R$11)*100</f>
        <v>100</v>
      </c>
    </row>
    <row r="12" spans="1:19" ht="12.75">
      <c r="A12" s="28" t="s">
        <v>16</v>
      </c>
      <c r="B12" s="2"/>
      <c r="C12" s="3" t="s">
        <v>73</v>
      </c>
      <c r="D12" s="3" t="s">
        <v>111</v>
      </c>
      <c r="E12" s="10"/>
      <c r="F12" s="8">
        <v>1</v>
      </c>
      <c r="G12" s="8">
        <v>2</v>
      </c>
      <c r="H12" s="8">
        <v>3</v>
      </c>
      <c r="I12" s="8"/>
      <c r="J12" s="8">
        <v>12</v>
      </c>
      <c r="K12" s="8">
        <v>3</v>
      </c>
      <c r="L12" s="8">
        <v>12</v>
      </c>
      <c r="M12" s="4">
        <f>SUM(E12:L12)</f>
        <v>33</v>
      </c>
      <c r="N12" s="13">
        <v>0.03243055555555556</v>
      </c>
      <c r="O12" s="13">
        <v>0.002777777777777778</v>
      </c>
      <c r="P12" s="12">
        <f>N12-O12</f>
        <v>0.02965277777777778</v>
      </c>
      <c r="Q12" s="13"/>
      <c r="R12" s="12">
        <f>P12+TIME(0,M12,0)-Q12</f>
        <v>0.052569444444444446</v>
      </c>
      <c r="S12" s="33">
        <f>(((R$11*2)-R12)/R$11)*100</f>
        <v>66.17560400707127</v>
      </c>
    </row>
    <row r="13" spans="1:19" ht="12.75">
      <c r="A13" s="28" t="s">
        <v>18</v>
      </c>
      <c r="B13" s="2"/>
      <c r="C13" s="3" t="s">
        <v>71</v>
      </c>
      <c r="D13" s="3" t="s">
        <v>111</v>
      </c>
      <c r="E13" s="10"/>
      <c r="F13" s="8">
        <v>2</v>
      </c>
      <c r="G13" s="8">
        <v>2</v>
      </c>
      <c r="H13" s="8">
        <v>5</v>
      </c>
      <c r="I13" s="8" t="s">
        <v>56</v>
      </c>
      <c r="J13" s="8">
        <v>15</v>
      </c>
      <c r="K13" s="8">
        <v>6</v>
      </c>
      <c r="L13" s="8">
        <v>12</v>
      </c>
      <c r="M13" s="4">
        <f>SUM(E13:L13)</f>
        <v>42</v>
      </c>
      <c r="N13" s="13">
        <v>0.02884259259259259</v>
      </c>
      <c r="O13" s="13">
        <v>0.001388888888888889</v>
      </c>
      <c r="P13" s="12">
        <f>N13-O13</f>
        <v>0.027453703703703702</v>
      </c>
      <c r="Q13" s="13"/>
      <c r="R13" s="12">
        <f>P13+TIME(0,M13,0)-Q13</f>
        <v>0.05662037037037036</v>
      </c>
      <c r="S13" s="33">
        <f>(((R$11*2)-R13)/R$11)*100</f>
        <v>55.86328815556863</v>
      </c>
    </row>
    <row r="14" spans="1:19" ht="12.75">
      <c r="A14" s="28" t="s">
        <v>19</v>
      </c>
      <c r="B14" s="2"/>
      <c r="C14" s="3" t="s">
        <v>72</v>
      </c>
      <c r="D14" s="3" t="s">
        <v>111</v>
      </c>
      <c r="E14" s="10"/>
      <c r="F14" s="8">
        <v>2</v>
      </c>
      <c r="G14" s="8">
        <v>2</v>
      </c>
      <c r="H14" s="8">
        <v>3</v>
      </c>
      <c r="I14" s="8"/>
      <c r="J14" s="8">
        <v>11</v>
      </c>
      <c r="K14" s="8">
        <v>6</v>
      </c>
      <c r="L14" s="8">
        <v>10</v>
      </c>
      <c r="M14" s="4">
        <f>SUM(E14:L14)</f>
        <v>34</v>
      </c>
      <c r="N14" s="13">
        <v>0.03740740740740741</v>
      </c>
      <c r="O14" s="13">
        <v>0.004166666666666667</v>
      </c>
      <c r="P14" s="12">
        <f>N14-O14</f>
        <v>0.033240740740740744</v>
      </c>
      <c r="Q14" s="13"/>
      <c r="R14" s="12">
        <f>P14+TIME(0,M14,0)-Q14</f>
        <v>0.056851851851851855</v>
      </c>
      <c r="S14" s="33">
        <f>(((R$11*2)-R14)/R$11)*100</f>
        <v>55.27401296405417</v>
      </c>
    </row>
    <row r="15" spans="1:20" ht="12.75">
      <c r="A15" s="28"/>
      <c r="B15" s="4"/>
      <c r="C15" s="3"/>
      <c r="D15" s="3"/>
      <c r="E15" s="10"/>
      <c r="F15" s="8"/>
      <c r="G15" s="8"/>
      <c r="H15" s="8"/>
      <c r="I15" s="8"/>
      <c r="J15" s="8"/>
      <c r="K15" s="8"/>
      <c r="L15" s="8"/>
      <c r="M15" s="4"/>
      <c r="N15" s="13"/>
      <c r="O15" s="13"/>
      <c r="P15" s="12"/>
      <c r="Q15" s="13"/>
      <c r="R15" s="12"/>
      <c r="S15" s="33"/>
      <c r="T15" s="4"/>
    </row>
    <row r="16" spans="1:20" ht="12.75">
      <c r="A16" s="26" t="s">
        <v>40</v>
      </c>
      <c r="B16" s="4"/>
      <c r="C16" s="3"/>
      <c r="D16" s="3"/>
      <c r="E16" s="10"/>
      <c r="F16" s="8"/>
      <c r="G16" s="8"/>
      <c r="H16" s="8"/>
      <c r="I16" s="8"/>
      <c r="J16" s="8"/>
      <c r="K16" s="8"/>
      <c r="L16" s="8"/>
      <c r="M16" s="4"/>
      <c r="N16" s="13"/>
      <c r="O16" s="13"/>
      <c r="P16" s="12"/>
      <c r="Q16" s="13"/>
      <c r="R16" s="12"/>
      <c r="S16" s="32"/>
      <c r="T16" s="4"/>
    </row>
    <row r="17" spans="1:20" ht="12.75">
      <c r="A17" s="28"/>
      <c r="B17" s="4"/>
      <c r="C17" s="3"/>
      <c r="D17" s="3"/>
      <c r="E17" s="10"/>
      <c r="F17" s="8"/>
      <c r="G17" s="8"/>
      <c r="H17" s="8"/>
      <c r="I17" s="8"/>
      <c r="J17" s="8"/>
      <c r="K17" s="8"/>
      <c r="L17" s="8"/>
      <c r="M17" s="4"/>
      <c r="N17" s="13"/>
      <c r="O17" s="13"/>
      <c r="P17" s="12"/>
      <c r="Q17" s="13"/>
      <c r="R17" s="12"/>
      <c r="S17" s="32"/>
      <c r="T17" s="4"/>
    </row>
    <row r="18" spans="1:19" ht="12.75">
      <c r="A18" s="27" t="s">
        <v>15</v>
      </c>
      <c r="C18" t="s">
        <v>0</v>
      </c>
      <c r="D18" t="s">
        <v>1</v>
      </c>
      <c r="E18" s="16" t="s">
        <v>2</v>
      </c>
      <c r="F18" s="17" t="s">
        <v>3</v>
      </c>
      <c r="G18" s="17" t="s">
        <v>4</v>
      </c>
      <c r="H18" s="17" t="s">
        <v>5</v>
      </c>
      <c r="I18" s="17" t="s">
        <v>36</v>
      </c>
      <c r="J18" s="17" t="s">
        <v>6</v>
      </c>
      <c r="K18" s="17" t="s">
        <v>7</v>
      </c>
      <c r="L18" s="17" t="s">
        <v>8</v>
      </c>
      <c r="M18" s="2" t="s">
        <v>9</v>
      </c>
      <c r="N18" s="15" t="s">
        <v>58</v>
      </c>
      <c r="O18" s="15" t="s">
        <v>57</v>
      </c>
      <c r="P18" s="11" t="s">
        <v>17</v>
      </c>
      <c r="Q18" s="15" t="s">
        <v>10</v>
      </c>
      <c r="R18" s="11" t="s">
        <v>11</v>
      </c>
      <c r="S18" s="31" t="s">
        <v>12</v>
      </c>
    </row>
    <row r="19" spans="1:20" ht="12.75">
      <c r="A19" s="28">
        <v>1</v>
      </c>
      <c r="B19" s="2"/>
      <c r="C19" s="3" t="s">
        <v>112</v>
      </c>
      <c r="D19" s="3" t="s">
        <v>38</v>
      </c>
      <c r="E19" s="10"/>
      <c r="F19" s="8">
        <v>0</v>
      </c>
      <c r="G19" s="8">
        <v>0</v>
      </c>
      <c r="H19" s="8">
        <v>2</v>
      </c>
      <c r="I19" s="8"/>
      <c r="J19" s="8">
        <v>5</v>
      </c>
      <c r="K19" s="8">
        <v>3</v>
      </c>
      <c r="L19" s="8">
        <v>0</v>
      </c>
      <c r="M19" s="4">
        <f>SUM(E19:L19)</f>
        <v>10</v>
      </c>
      <c r="N19" s="13">
        <v>0.03756944444444445</v>
      </c>
      <c r="O19" s="13">
        <v>0.011111111111111112</v>
      </c>
      <c r="P19" s="12">
        <f>N19-O19</f>
        <v>0.026458333333333334</v>
      </c>
      <c r="Q19" s="13"/>
      <c r="R19" s="12">
        <f>P19+TIME(0,M19,0)-Q19</f>
        <v>0.03340277777777778</v>
      </c>
      <c r="S19" s="33">
        <f>(((R$19*2)-R19)/R$19)*100</f>
        <v>100</v>
      </c>
      <c r="T19" s="5"/>
    </row>
    <row r="20" spans="1:20" ht="12.75">
      <c r="A20" s="28"/>
      <c r="B20" s="2"/>
      <c r="C20" s="3"/>
      <c r="D20" s="3"/>
      <c r="E20" s="10"/>
      <c r="F20" s="8"/>
      <c r="G20" s="8"/>
      <c r="H20" s="8"/>
      <c r="I20" s="8"/>
      <c r="J20" s="8"/>
      <c r="K20" s="8"/>
      <c r="L20" s="8"/>
      <c r="M20" s="4"/>
      <c r="N20" s="13"/>
      <c r="O20" s="13"/>
      <c r="P20" s="12"/>
      <c r="Q20" s="13"/>
      <c r="R20" s="12"/>
      <c r="S20" s="32"/>
      <c r="T20" s="5"/>
    </row>
    <row r="21" spans="1:18" ht="12.75">
      <c r="A21" s="26" t="s">
        <v>20</v>
      </c>
      <c r="B21" s="1"/>
      <c r="F21" s="8"/>
      <c r="G21" s="8"/>
      <c r="H21" s="8"/>
      <c r="I21" s="8"/>
      <c r="J21" s="8"/>
      <c r="K21" s="8"/>
      <c r="L21" s="8"/>
      <c r="M21" s="4"/>
      <c r="N21" s="13"/>
      <c r="O21" s="13"/>
      <c r="P21" s="12"/>
      <c r="Q21" s="13"/>
      <c r="R21" s="12"/>
    </row>
    <row r="22" spans="1:20" ht="12.75">
      <c r="A22" s="28"/>
      <c r="B22" s="2"/>
      <c r="C22" s="3"/>
      <c r="D22" s="3"/>
      <c r="E22" s="10"/>
      <c r="F22" s="8"/>
      <c r="G22" s="8"/>
      <c r="H22" s="8"/>
      <c r="I22" s="8"/>
      <c r="J22" s="8"/>
      <c r="K22" s="8"/>
      <c r="L22" s="8"/>
      <c r="M22" s="4"/>
      <c r="N22" s="13"/>
      <c r="O22" s="13"/>
      <c r="P22" s="12"/>
      <c r="Q22" s="13"/>
      <c r="R22" s="12"/>
      <c r="S22" s="32"/>
      <c r="T22" s="5"/>
    </row>
    <row r="23" spans="1:19" ht="12.75">
      <c r="A23" s="27" t="s">
        <v>15</v>
      </c>
      <c r="C23" t="s">
        <v>0</v>
      </c>
      <c r="D23" t="s">
        <v>1</v>
      </c>
      <c r="E23" s="16" t="s">
        <v>2</v>
      </c>
      <c r="F23" s="17" t="s">
        <v>3</v>
      </c>
      <c r="G23" s="17" t="s">
        <v>4</v>
      </c>
      <c r="H23" s="17" t="s">
        <v>5</v>
      </c>
      <c r="I23" s="17" t="s">
        <v>36</v>
      </c>
      <c r="J23" s="17" t="s">
        <v>6</v>
      </c>
      <c r="K23" s="17" t="s">
        <v>7</v>
      </c>
      <c r="L23" s="17" t="s">
        <v>8</v>
      </c>
      <c r="M23" s="2" t="s">
        <v>9</v>
      </c>
      <c r="N23" s="15" t="s">
        <v>58</v>
      </c>
      <c r="O23" s="15" t="s">
        <v>57</v>
      </c>
      <c r="P23" s="11" t="s">
        <v>17</v>
      </c>
      <c r="Q23" s="15" t="s">
        <v>10</v>
      </c>
      <c r="R23" s="11" t="s">
        <v>11</v>
      </c>
      <c r="S23" s="31" t="s">
        <v>12</v>
      </c>
    </row>
    <row r="24" spans="1:20" ht="12.75">
      <c r="A24" s="28"/>
      <c r="B24" s="2"/>
      <c r="C24" s="3"/>
      <c r="D24" s="3"/>
      <c r="E24" s="10"/>
      <c r="F24" s="8"/>
      <c r="G24" s="8"/>
      <c r="H24" s="8"/>
      <c r="I24" s="8"/>
      <c r="J24" s="8"/>
      <c r="K24" s="8"/>
      <c r="L24" s="8"/>
      <c r="M24" s="4"/>
      <c r="N24" s="13"/>
      <c r="O24" s="13"/>
      <c r="P24" s="12"/>
      <c r="Q24" s="13"/>
      <c r="R24" s="12"/>
      <c r="S24" s="32"/>
      <c r="T24" s="5"/>
    </row>
    <row r="25" spans="1:20" ht="12.75">
      <c r="A25" s="28" t="s">
        <v>13</v>
      </c>
      <c r="B25" s="2"/>
      <c r="C25" s="3" t="s">
        <v>53</v>
      </c>
      <c r="D25" s="3" t="s">
        <v>38</v>
      </c>
      <c r="E25" s="10"/>
      <c r="F25" s="8">
        <v>0</v>
      </c>
      <c r="G25" s="8">
        <v>0</v>
      </c>
      <c r="H25" s="8">
        <v>1</v>
      </c>
      <c r="I25" s="8"/>
      <c r="J25" s="8">
        <v>0</v>
      </c>
      <c r="K25" s="8">
        <v>3</v>
      </c>
      <c r="L25" s="8">
        <v>0</v>
      </c>
      <c r="M25" s="4">
        <f>SUM(E25:L25)</f>
        <v>4</v>
      </c>
      <c r="N25" s="13">
        <v>0.026238425925925925</v>
      </c>
      <c r="O25" s="13">
        <v>0.009722222222222222</v>
      </c>
      <c r="P25" s="12">
        <f>N25-O25</f>
        <v>0.016516203703703703</v>
      </c>
      <c r="Q25" s="13"/>
      <c r="R25" s="12">
        <f>P25+TIME(0,M25,0)-Q25</f>
        <v>0.01929398148148148</v>
      </c>
      <c r="S25" s="33">
        <f>(((R$25*2)-R25)/R$25)*100</f>
        <v>100</v>
      </c>
      <c r="T25" s="5"/>
    </row>
    <row r="26" spans="1:20" ht="12.75">
      <c r="A26" s="28" t="s">
        <v>16</v>
      </c>
      <c r="B26" s="2"/>
      <c r="C26" s="3" t="s">
        <v>74</v>
      </c>
      <c r="D26" s="3" t="s">
        <v>14</v>
      </c>
      <c r="E26" s="10"/>
      <c r="F26" s="8">
        <v>1</v>
      </c>
      <c r="G26" s="8">
        <v>0</v>
      </c>
      <c r="H26" s="8">
        <v>0</v>
      </c>
      <c r="I26" s="8"/>
      <c r="J26" s="8">
        <v>5</v>
      </c>
      <c r="K26" s="8">
        <v>0</v>
      </c>
      <c r="L26" s="8">
        <v>0</v>
      </c>
      <c r="M26" s="4">
        <f>SUM(E26:L26)</f>
        <v>6</v>
      </c>
      <c r="N26" s="13">
        <v>0.029490740740740744</v>
      </c>
      <c r="O26" s="13">
        <v>0.005555555555555556</v>
      </c>
      <c r="P26" s="12">
        <f>N26-O26</f>
        <v>0.023935185185185188</v>
      </c>
      <c r="Q26" s="13">
        <v>0.0005439814814814814</v>
      </c>
      <c r="R26" s="12">
        <f>P26+TIME(0,M26,0)-Q26</f>
        <v>0.02755787037037037</v>
      </c>
      <c r="S26" s="33">
        <f>(((R$25*2)-R26)/R$25)*100</f>
        <v>57.16856628674265</v>
      </c>
      <c r="T26" s="5"/>
    </row>
    <row r="27" spans="1:19" ht="12.75">
      <c r="A27" s="28" t="s">
        <v>18</v>
      </c>
      <c r="B27" s="4"/>
      <c r="C27" s="3" t="s">
        <v>75</v>
      </c>
      <c r="D27" s="3" t="s">
        <v>111</v>
      </c>
      <c r="E27" s="10"/>
      <c r="F27" s="8">
        <v>0</v>
      </c>
      <c r="G27" s="8">
        <v>0</v>
      </c>
      <c r="H27" s="8">
        <v>3</v>
      </c>
      <c r="I27" s="8"/>
      <c r="J27" s="8">
        <v>13</v>
      </c>
      <c r="K27" s="8">
        <v>5</v>
      </c>
      <c r="L27" s="8">
        <v>11</v>
      </c>
      <c r="M27" s="4">
        <f>SUM(E27:L27)</f>
        <v>32</v>
      </c>
      <c r="N27" s="13">
        <v>0.03234953703703704</v>
      </c>
      <c r="O27" s="13">
        <v>0.006944444444444444</v>
      </c>
      <c r="P27" s="12">
        <f>N27-O27</f>
        <v>0.025405092592592594</v>
      </c>
      <c r="Q27" s="13"/>
      <c r="R27" s="12">
        <f>P27+TIME(0,M27,0)-Q27</f>
        <v>0.04762731481481482</v>
      </c>
      <c r="S27" s="33">
        <v>0</v>
      </c>
    </row>
    <row r="28" spans="1:19" ht="12.75">
      <c r="A28" s="28" t="s">
        <v>19</v>
      </c>
      <c r="B28" s="1"/>
      <c r="C28" s="3" t="s">
        <v>113</v>
      </c>
      <c r="D28" s="3" t="s">
        <v>38</v>
      </c>
      <c r="F28" s="8"/>
      <c r="G28" s="8"/>
      <c r="H28" s="8"/>
      <c r="I28" s="8"/>
      <c r="J28" s="8"/>
      <c r="K28" s="8"/>
      <c r="L28" s="8"/>
      <c r="M28" s="4" t="s">
        <v>76</v>
      </c>
      <c r="N28" s="13"/>
      <c r="O28" s="13"/>
      <c r="P28" s="12"/>
      <c r="Q28" s="13"/>
      <c r="R28" s="12"/>
      <c r="S28" s="33"/>
    </row>
    <row r="29" spans="2:18" ht="12.75">
      <c r="B29" s="2"/>
      <c r="M29" s="4"/>
      <c r="P29" s="12"/>
      <c r="R29" s="12"/>
    </row>
    <row r="30" spans="1:20" ht="12.75">
      <c r="A30" s="26" t="s">
        <v>22</v>
      </c>
      <c r="B30" s="4"/>
      <c r="C30" s="3"/>
      <c r="D30" s="3"/>
      <c r="E30" s="10"/>
      <c r="F30" s="8"/>
      <c r="G30" s="8"/>
      <c r="H30" s="8"/>
      <c r="I30" s="8"/>
      <c r="J30" s="8"/>
      <c r="K30" s="8"/>
      <c r="L30" s="8"/>
      <c r="M30" s="4"/>
      <c r="N30" s="13"/>
      <c r="O30" s="13"/>
      <c r="P30" s="12"/>
      <c r="Q30" s="13"/>
      <c r="R30" s="12"/>
      <c r="S30" s="32"/>
      <c r="T30" s="5"/>
    </row>
    <row r="31" spans="1:20" ht="12.75">
      <c r="A31" s="28"/>
      <c r="B31" s="4"/>
      <c r="C31" s="3"/>
      <c r="D31" s="3"/>
      <c r="E31" s="10"/>
      <c r="F31" s="8"/>
      <c r="G31" s="8"/>
      <c r="H31" s="8"/>
      <c r="I31" s="8"/>
      <c r="J31" s="8"/>
      <c r="K31" s="8"/>
      <c r="L31" s="8"/>
      <c r="M31" s="4"/>
      <c r="N31" s="13"/>
      <c r="O31" s="13"/>
      <c r="P31" s="12"/>
      <c r="Q31" s="13"/>
      <c r="R31" s="12"/>
      <c r="S31" s="32"/>
      <c r="T31" s="5"/>
    </row>
    <row r="32" spans="1:19" ht="12.75">
      <c r="A32" s="27" t="s">
        <v>15</v>
      </c>
      <c r="C32" t="s">
        <v>0</v>
      </c>
      <c r="D32" t="s">
        <v>1</v>
      </c>
      <c r="E32" s="16" t="s">
        <v>2</v>
      </c>
      <c r="F32" s="17" t="s">
        <v>3</v>
      </c>
      <c r="G32" s="17" t="s">
        <v>4</v>
      </c>
      <c r="H32" s="17" t="s">
        <v>5</v>
      </c>
      <c r="I32" s="17" t="s">
        <v>36</v>
      </c>
      <c r="J32" s="17" t="s">
        <v>6</v>
      </c>
      <c r="K32" s="17" t="s">
        <v>7</v>
      </c>
      <c r="L32" s="17" t="s">
        <v>8</v>
      </c>
      <c r="M32" s="2" t="s">
        <v>9</v>
      </c>
      <c r="N32" s="15" t="s">
        <v>58</v>
      </c>
      <c r="O32" s="15" t="s">
        <v>57</v>
      </c>
      <c r="P32" s="11" t="s">
        <v>17</v>
      </c>
      <c r="Q32" s="15" t="s">
        <v>10</v>
      </c>
      <c r="R32" s="11" t="s">
        <v>11</v>
      </c>
      <c r="S32" s="31" t="s">
        <v>12</v>
      </c>
    </row>
    <row r="33" spans="1:20" ht="12.75">
      <c r="A33" s="28"/>
      <c r="B33" s="2"/>
      <c r="C33" s="3"/>
      <c r="D33" s="3"/>
      <c r="E33" s="10"/>
      <c r="F33" s="8"/>
      <c r="G33" s="8"/>
      <c r="H33" s="8"/>
      <c r="I33" s="8"/>
      <c r="J33" s="8"/>
      <c r="K33" s="8"/>
      <c r="L33" s="8"/>
      <c r="M33" s="4"/>
      <c r="N33" s="13"/>
      <c r="O33" s="13"/>
      <c r="P33" s="12"/>
      <c r="Q33" s="13"/>
      <c r="R33" s="12"/>
      <c r="S33" s="32"/>
      <c r="T33" s="5"/>
    </row>
    <row r="34" spans="1:19" ht="12.75">
      <c r="A34" s="28" t="s">
        <v>13</v>
      </c>
      <c r="C34" s="3" t="s">
        <v>78</v>
      </c>
      <c r="D34" s="3" t="s">
        <v>38</v>
      </c>
      <c r="E34" s="10">
        <v>0</v>
      </c>
      <c r="F34" s="8">
        <v>0</v>
      </c>
      <c r="G34" s="8">
        <v>0</v>
      </c>
      <c r="H34" s="8">
        <v>2</v>
      </c>
      <c r="I34" s="8"/>
      <c r="J34" s="8">
        <v>0</v>
      </c>
      <c r="K34" s="8">
        <v>1</v>
      </c>
      <c r="L34" s="8">
        <v>0</v>
      </c>
      <c r="M34" s="4">
        <f>SUM(E34:L34)</f>
        <v>3</v>
      </c>
      <c r="N34" s="13">
        <v>0.05392361111111111</v>
      </c>
      <c r="O34" s="13">
        <v>0.036111111111111115</v>
      </c>
      <c r="P34" s="12">
        <f>N34-O34</f>
        <v>0.017812499999999995</v>
      </c>
      <c r="Q34" s="13"/>
      <c r="R34" s="12">
        <f>P34+TIME(0,M34,0)-Q34</f>
        <v>0.019895833333333328</v>
      </c>
      <c r="S34" s="33">
        <f>(((R$34*2)-R34)/R$34)*100</f>
        <v>100</v>
      </c>
    </row>
    <row r="35" spans="1:19" ht="12.75">
      <c r="A35" s="28" t="s">
        <v>16</v>
      </c>
      <c r="B35" s="1"/>
      <c r="C35" t="s">
        <v>79</v>
      </c>
      <c r="D35" s="3" t="s">
        <v>38</v>
      </c>
      <c r="E35" s="16">
        <v>1</v>
      </c>
      <c r="F35" s="17">
        <v>0</v>
      </c>
      <c r="G35" s="17">
        <v>0</v>
      </c>
      <c r="H35" s="17">
        <v>2</v>
      </c>
      <c r="J35" s="17">
        <v>0</v>
      </c>
      <c r="K35" s="17">
        <v>0</v>
      </c>
      <c r="L35" s="17">
        <v>0</v>
      </c>
      <c r="M35" s="4">
        <f>SUM(E35:L35)</f>
        <v>3</v>
      </c>
      <c r="N35" s="15">
        <v>0.06167824074074074</v>
      </c>
      <c r="O35" s="15">
        <v>0.03888888888888889</v>
      </c>
      <c r="P35" s="12">
        <f>N35-O35</f>
        <v>0.022789351851851852</v>
      </c>
      <c r="R35" s="12">
        <f>P35+TIME(0,M35,0)-Q35</f>
        <v>0.024872685185185185</v>
      </c>
      <c r="S35" s="33">
        <f>(((R$34*2)-R35)/R$34)*100</f>
        <v>74.9854566608493</v>
      </c>
    </row>
    <row r="36" spans="1:19" ht="12.75">
      <c r="A36" s="28" t="s">
        <v>18</v>
      </c>
      <c r="B36" s="1"/>
      <c r="C36" s="3" t="s">
        <v>114</v>
      </c>
      <c r="D36" s="3" t="s">
        <v>38</v>
      </c>
      <c r="E36" s="16">
        <v>2</v>
      </c>
      <c r="F36" s="17">
        <v>0</v>
      </c>
      <c r="G36" s="17">
        <v>0</v>
      </c>
      <c r="H36" s="17">
        <v>2</v>
      </c>
      <c r="J36" s="17">
        <v>0</v>
      </c>
      <c r="K36" s="17">
        <v>0</v>
      </c>
      <c r="L36" s="17">
        <v>1</v>
      </c>
      <c r="M36" s="4">
        <f>SUM(E36:L36)</f>
        <v>5</v>
      </c>
      <c r="N36" s="15">
        <v>0.06180555555555556</v>
      </c>
      <c r="O36" s="15">
        <v>0.0375</v>
      </c>
      <c r="P36" s="12">
        <f>N36-O36</f>
        <v>0.02430555555555556</v>
      </c>
      <c r="Q36" s="15">
        <v>0.00019675925925925926</v>
      </c>
      <c r="R36" s="12">
        <f>P36+TIME(0,M36,0)-Q36</f>
        <v>0.027581018518518526</v>
      </c>
      <c r="S36" s="33">
        <f>(((R$34*2)-R36)/R$34)*100</f>
        <v>61.372891215823074</v>
      </c>
    </row>
    <row r="37" spans="1:19" ht="12.75">
      <c r="A37" s="28" t="s">
        <v>19</v>
      </c>
      <c r="C37" s="3" t="s">
        <v>77</v>
      </c>
      <c r="D37" s="3" t="s">
        <v>14</v>
      </c>
      <c r="E37" s="10">
        <v>0</v>
      </c>
      <c r="F37" s="8">
        <v>0</v>
      </c>
      <c r="G37" s="8">
        <v>2</v>
      </c>
      <c r="H37" s="8">
        <v>2</v>
      </c>
      <c r="I37" s="8"/>
      <c r="J37" s="8">
        <v>11</v>
      </c>
      <c r="K37" s="8">
        <v>3</v>
      </c>
      <c r="L37" s="8">
        <v>9</v>
      </c>
      <c r="M37" s="4">
        <f>SUM(E37:L37)</f>
        <v>27</v>
      </c>
      <c r="N37" s="15">
        <v>0.08122685185185186</v>
      </c>
      <c r="O37" s="15">
        <v>0.041666666666666664</v>
      </c>
      <c r="P37" s="12">
        <f>N37-O37</f>
        <v>0.03956018518518519</v>
      </c>
      <c r="R37" s="12">
        <f>P37+TIME(0,M37,0)-Q37</f>
        <v>0.05831018518518519</v>
      </c>
      <c r="S37" s="33">
        <v>0</v>
      </c>
    </row>
    <row r="38" spans="13:18" ht="12.75">
      <c r="M38" s="4"/>
      <c r="P38" s="12"/>
      <c r="R38" s="12"/>
    </row>
    <row r="39" spans="1:18" ht="12.75">
      <c r="A39" s="26" t="s">
        <v>23</v>
      </c>
      <c r="B39" s="2"/>
      <c r="M39" s="4"/>
      <c r="P39" s="12"/>
      <c r="R39" s="12"/>
    </row>
    <row r="40" spans="1:18" ht="12.75">
      <c r="A40" s="26"/>
      <c r="B40" s="2"/>
      <c r="M40" s="4"/>
      <c r="P40" s="12"/>
      <c r="R40" s="12"/>
    </row>
    <row r="41" spans="1:19" ht="12.75">
      <c r="A41" s="27" t="s">
        <v>15</v>
      </c>
      <c r="C41" t="s">
        <v>0</v>
      </c>
      <c r="D41" t="s">
        <v>1</v>
      </c>
      <c r="E41" s="16" t="s">
        <v>2</v>
      </c>
      <c r="F41" s="17" t="s">
        <v>3</v>
      </c>
      <c r="G41" s="17" t="s">
        <v>4</v>
      </c>
      <c r="H41" s="17" t="s">
        <v>5</v>
      </c>
      <c r="I41" s="17" t="s">
        <v>36</v>
      </c>
      <c r="J41" s="17" t="s">
        <v>6</v>
      </c>
      <c r="K41" s="17" t="s">
        <v>7</v>
      </c>
      <c r="L41" s="17" t="s">
        <v>8</v>
      </c>
      <c r="M41" s="2" t="s">
        <v>9</v>
      </c>
      <c r="N41" s="15" t="s">
        <v>58</v>
      </c>
      <c r="O41" s="15" t="s">
        <v>57</v>
      </c>
      <c r="P41" s="11" t="s">
        <v>17</v>
      </c>
      <c r="Q41" s="15" t="s">
        <v>10</v>
      </c>
      <c r="R41" s="11" t="s">
        <v>11</v>
      </c>
      <c r="S41" s="31" t="s">
        <v>12</v>
      </c>
    </row>
    <row r="42" spans="1:20" ht="12.75">
      <c r="A42" s="28"/>
      <c r="B42" s="2"/>
      <c r="C42" s="3"/>
      <c r="D42" s="3"/>
      <c r="E42" s="10"/>
      <c r="F42" s="8"/>
      <c r="G42" s="8"/>
      <c r="H42" s="8"/>
      <c r="I42" s="8"/>
      <c r="J42" s="8"/>
      <c r="K42" s="8"/>
      <c r="L42" s="8"/>
      <c r="M42" s="4"/>
      <c r="N42" s="13"/>
      <c r="O42" s="13"/>
      <c r="P42" s="12"/>
      <c r="Q42" s="13"/>
      <c r="R42" s="12"/>
      <c r="S42" s="32"/>
      <c r="T42" s="5"/>
    </row>
    <row r="43" spans="1:19" ht="12.75">
      <c r="A43" s="28" t="s">
        <v>13</v>
      </c>
      <c r="B43" s="4"/>
      <c r="C43" s="3" t="s">
        <v>80</v>
      </c>
      <c r="D43" s="3" t="s">
        <v>38</v>
      </c>
      <c r="E43" s="10">
        <v>0</v>
      </c>
      <c r="F43" s="8">
        <v>0</v>
      </c>
      <c r="G43" s="8">
        <v>0</v>
      </c>
      <c r="H43" s="8">
        <v>3</v>
      </c>
      <c r="I43" s="8"/>
      <c r="J43" s="8">
        <v>0</v>
      </c>
      <c r="K43" s="8">
        <v>2</v>
      </c>
      <c r="L43" s="8">
        <v>0</v>
      </c>
      <c r="M43" s="4">
        <f>SUM(E43:L43)</f>
        <v>5</v>
      </c>
      <c r="N43" s="13">
        <v>0.05133101851851852</v>
      </c>
      <c r="O43" s="13">
        <v>0.034722222222222224</v>
      </c>
      <c r="P43" s="12">
        <f>N43-O43</f>
        <v>0.016608796296296295</v>
      </c>
      <c r="Q43" s="13"/>
      <c r="R43" s="12">
        <f>P43+TIME(0,M43,0)-Q43</f>
        <v>0.02008101851851852</v>
      </c>
      <c r="S43" s="33">
        <f>(((R$43*2)-R43)/R$43)*100</f>
        <v>100</v>
      </c>
    </row>
    <row r="44" spans="1:20" ht="12.75">
      <c r="A44" s="28" t="s">
        <v>16</v>
      </c>
      <c r="B44" s="4"/>
      <c r="C44" s="3" t="s">
        <v>81</v>
      </c>
      <c r="D44" s="3" t="s">
        <v>38</v>
      </c>
      <c r="E44" s="10">
        <v>0</v>
      </c>
      <c r="F44" s="8">
        <v>0</v>
      </c>
      <c r="G44" s="8">
        <v>0</v>
      </c>
      <c r="H44" s="8">
        <v>2</v>
      </c>
      <c r="I44" s="8"/>
      <c r="J44" s="8">
        <v>5</v>
      </c>
      <c r="K44" s="8">
        <v>1</v>
      </c>
      <c r="L44" s="8">
        <v>0</v>
      </c>
      <c r="M44" s="4">
        <f>SUM(E44:L44)</f>
        <v>8</v>
      </c>
      <c r="N44" s="13">
        <v>0.05150462962962963</v>
      </c>
      <c r="O44" s="13">
        <v>0.03333333333333333</v>
      </c>
      <c r="P44" s="12">
        <f>N44-O44</f>
        <v>0.018171296296296297</v>
      </c>
      <c r="Q44" s="13"/>
      <c r="R44" s="12">
        <f>P44+TIME(0,M44,0)-Q44</f>
        <v>0.023726851851851853</v>
      </c>
      <c r="S44" s="33">
        <f>(((R$43*2)-R44)/R$43)*100</f>
        <v>81.8443804034582</v>
      </c>
      <c r="T44" s="5"/>
    </row>
    <row r="45" spans="1:20" ht="12.75">
      <c r="A45" s="28" t="s">
        <v>18</v>
      </c>
      <c r="B45" s="4"/>
      <c r="C45" s="3" t="s">
        <v>60</v>
      </c>
      <c r="D45" s="3" t="s">
        <v>111</v>
      </c>
      <c r="E45" s="10">
        <v>0</v>
      </c>
      <c r="F45" s="8">
        <v>1</v>
      </c>
      <c r="G45" s="8">
        <v>0</v>
      </c>
      <c r="H45" s="8">
        <v>2</v>
      </c>
      <c r="I45" s="8"/>
      <c r="J45" s="8">
        <v>0</v>
      </c>
      <c r="K45" s="8">
        <v>1</v>
      </c>
      <c r="L45" s="8">
        <v>0</v>
      </c>
      <c r="M45" s="4">
        <f>SUM(E45:L45)</f>
        <v>4</v>
      </c>
      <c r="N45" s="13">
        <v>0.05265046296296296</v>
      </c>
      <c r="O45" s="13">
        <v>0.030555555555555555</v>
      </c>
      <c r="P45" s="12">
        <f>N45-O45</f>
        <v>0.022094907407407407</v>
      </c>
      <c r="Q45" s="13"/>
      <c r="R45" s="12">
        <f>P45+TIME(0,M45,0)-Q45</f>
        <v>0.024872685185185185</v>
      </c>
      <c r="S45" s="33">
        <f>(((R$43*2)-R45)/R$43)*100</f>
        <v>76.13832853025937</v>
      </c>
      <c r="T45" s="5"/>
    </row>
    <row r="46" spans="1:20" ht="12.75">
      <c r="A46" s="28" t="s">
        <v>19</v>
      </c>
      <c r="B46" s="4"/>
      <c r="C46" s="3" t="s">
        <v>82</v>
      </c>
      <c r="D46" s="3" t="s">
        <v>38</v>
      </c>
      <c r="E46" s="10">
        <v>0</v>
      </c>
      <c r="F46" s="8">
        <v>0</v>
      </c>
      <c r="G46" s="8">
        <v>0</v>
      </c>
      <c r="H46" s="8">
        <v>0</v>
      </c>
      <c r="I46" s="8"/>
      <c r="J46" s="8">
        <v>4</v>
      </c>
      <c r="K46" s="8">
        <v>3</v>
      </c>
      <c r="L46" s="8">
        <v>1</v>
      </c>
      <c r="M46" s="4">
        <f>SUM(E46:L46)</f>
        <v>8</v>
      </c>
      <c r="N46" s="13">
        <v>0.05162037037037037</v>
      </c>
      <c r="O46" s="13">
        <v>0.03194444444444445</v>
      </c>
      <c r="P46" s="12">
        <f>N46-O46</f>
        <v>0.019675925925925923</v>
      </c>
      <c r="Q46" s="13">
        <v>0.00030092592592592595</v>
      </c>
      <c r="R46" s="12">
        <f>P46+TIME(0,M46,0)-Q46</f>
        <v>0.024930555555555553</v>
      </c>
      <c r="S46" s="33">
        <f>(((R$43*2)-R46)/R$43)*100</f>
        <v>75.85014409221903</v>
      </c>
      <c r="T46" s="5"/>
    </row>
    <row r="47" spans="1:20" ht="12.75">
      <c r="A47" s="28" t="s">
        <v>21</v>
      </c>
      <c r="B47" s="4"/>
      <c r="C47" s="3" t="s">
        <v>59</v>
      </c>
      <c r="D47" s="3" t="s">
        <v>111</v>
      </c>
      <c r="E47" s="10">
        <v>1</v>
      </c>
      <c r="F47" s="8">
        <v>1</v>
      </c>
      <c r="G47" s="8">
        <v>0</v>
      </c>
      <c r="H47" s="8">
        <v>1</v>
      </c>
      <c r="I47" s="8"/>
      <c r="J47" s="8">
        <v>1</v>
      </c>
      <c r="K47" s="8">
        <v>3</v>
      </c>
      <c r="L47" s="8">
        <v>0</v>
      </c>
      <c r="M47" s="4">
        <f>SUM(E47:L47)</f>
        <v>7</v>
      </c>
      <c r="N47" s="13">
        <v>0.05199074074074075</v>
      </c>
      <c r="O47" s="13">
        <v>0.029166666666666664</v>
      </c>
      <c r="P47" s="12">
        <f>N47-O47</f>
        <v>0.022824074074074083</v>
      </c>
      <c r="Q47" s="13"/>
      <c r="R47" s="12">
        <f>P47+TIME(0,M47,0)-Q47</f>
        <v>0.027685185185185195</v>
      </c>
      <c r="S47" s="33">
        <f>(((R$43*2)-R47)/R$43)*100</f>
        <v>62.132564841498514</v>
      </c>
      <c r="T47" s="5"/>
    </row>
    <row r="48" spans="1:20" ht="12.75">
      <c r="A48" s="28"/>
      <c r="B48" s="4"/>
      <c r="C48" s="3"/>
      <c r="D48" s="3"/>
      <c r="E48" s="10"/>
      <c r="F48" s="8"/>
      <c r="G48" s="8"/>
      <c r="H48" s="8"/>
      <c r="I48" s="8"/>
      <c r="J48" s="8"/>
      <c r="K48" s="8"/>
      <c r="L48" s="8"/>
      <c r="M48" s="4"/>
      <c r="N48" s="13"/>
      <c r="O48" s="13"/>
      <c r="P48" s="12"/>
      <c r="Q48" s="13"/>
      <c r="R48" s="12"/>
      <c r="S48" s="32"/>
      <c r="T48" s="5"/>
    </row>
    <row r="49" spans="1:20" ht="12.75">
      <c r="A49" s="26" t="s">
        <v>24</v>
      </c>
      <c r="B49" s="4"/>
      <c r="C49" s="3"/>
      <c r="D49" s="3"/>
      <c r="E49" s="10"/>
      <c r="F49" s="8"/>
      <c r="G49" s="8"/>
      <c r="H49" s="8"/>
      <c r="I49" s="8"/>
      <c r="J49" s="8"/>
      <c r="K49" s="8"/>
      <c r="L49" s="8"/>
      <c r="M49" s="4"/>
      <c r="N49" s="13"/>
      <c r="O49" s="13"/>
      <c r="P49" s="12"/>
      <c r="Q49" s="13"/>
      <c r="R49" s="12"/>
      <c r="S49" s="32"/>
      <c r="T49" s="5"/>
    </row>
    <row r="50" spans="1:19" ht="12.75">
      <c r="A50" s="28"/>
      <c r="B50" s="4"/>
      <c r="C50" s="3"/>
      <c r="D50" s="3"/>
      <c r="E50" s="10"/>
      <c r="F50" s="8"/>
      <c r="G50" s="8"/>
      <c r="H50" s="8"/>
      <c r="I50" s="8"/>
      <c r="J50" s="8"/>
      <c r="K50" s="8"/>
      <c r="L50" s="8"/>
      <c r="M50" s="4"/>
      <c r="N50" s="13"/>
      <c r="O50" s="13"/>
      <c r="P50" s="12"/>
      <c r="Q50" s="13"/>
      <c r="R50" s="12"/>
      <c r="S50" s="32"/>
    </row>
    <row r="51" spans="1:19" ht="12.75">
      <c r="A51" s="27" t="s">
        <v>15</v>
      </c>
      <c r="C51" t="s">
        <v>0</v>
      </c>
      <c r="D51" t="s">
        <v>1</v>
      </c>
      <c r="E51" s="16" t="s">
        <v>2</v>
      </c>
      <c r="F51" s="17" t="s">
        <v>3</v>
      </c>
      <c r="G51" s="17" t="s">
        <v>4</v>
      </c>
      <c r="H51" s="17" t="s">
        <v>5</v>
      </c>
      <c r="I51" s="17" t="s">
        <v>36</v>
      </c>
      <c r="J51" s="17" t="s">
        <v>6</v>
      </c>
      <c r="K51" s="17" t="s">
        <v>7</v>
      </c>
      <c r="L51" s="17" t="s">
        <v>8</v>
      </c>
      <c r="M51" s="2" t="s">
        <v>9</v>
      </c>
      <c r="N51" s="15" t="s">
        <v>58</v>
      </c>
      <c r="O51" s="15" t="s">
        <v>57</v>
      </c>
      <c r="P51" s="11" t="s">
        <v>17</v>
      </c>
      <c r="Q51" s="15" t="s">
        <v>10</v>
      </c>
      <c r="R51" s="11" t="s">
        <v>11</v>
      </c>
      <c r="S51" s="31" t="s">
        <v>12</v>
      </c>
    </row>
    <row r="52" spans="1:20" ht="12.75">
      <c r="A52" s="28"/>
      <c r="B52" s="2"/>
      <c r="C52" s="3"/>
      <c r="D52" s="3"/>
      <c r="E52" s="10"/>
      <c r="F52" s="8"/>
      <c r="G52" s="8"/>
      <c r="H52" s="8"/>
      <c r="I52" s="8"/>
      <c r="J52" s="8"/>
      <c r="K52" s="8"/>
      <c r="L52" s="8"/>
      <c r="M52" s="4"/>
      <c r="N52" s="13"/>
      <c r="O52" s="13"/>
      <c r="P52" s="12"/>
      <c r="Q52" s="13"/>
      <c r="R52" s="12"/>
      <c r="S52" s="32"/>
      <c r="T52" s="5"/>
    </row>
    <row r="53" spans="1:20" s="3" customFormat="1" ht="12.75">
      <c r="A53" s="28" t="s">
        <v>13</v>
      </c>
      <c r="B53" s="4"/>
      <c r="C53" s="3" t="s">
        <v>84</v>
      </c>
      <c r="D53" s="3" t="s">
        <v>38</v>
      </c>
      <c r="E53" s="10">
        <v>1</v>
      </c>
      <c r="F53" s="8">
        <v>0</v>
      </c>
      <c r="G53" s="8">
        <v>0</v>
      </c>
      <c r="H53" s="8">
        <v>0</v>
      </c>
      <c r="I53" s="8"/>
      <c r="J53" s="8">
        <v>0</v>
      </c>
      <c r="K53" s="8">
        <v>1</v>
      </c>
      <c r="L53" s="8">
        <v>0</v>
      </c>
      <c r="M53" s="4">
        <f aca="true" t="shared" si="0" ref="M53:M60">SUM(E53:L53)</f>
        <v>2</v>
      </c>
      <c r="N53" s="13">
        <v>0.04396990740740741</v>
      </c>
      <c r="O53" s="13">
        <v>0.027777777777777776</v>
      </c>
      <c r="P53" s="12">
        <f aca="true" t="shared" si="1" ref="P53:P60">N53-O53</f>
        <v>0.016192129629629633</v>
      </c>
      <c r="Q53" s="13"/>
      <c r="R53" s="12">
        <f aca="true" t="shared" si="2" ref="R53:R60">P53+TIME(0,M53,0)-Q53</f>
        <v>0.01758101851851852</v>
      </c>
      <c r="S53" s="33">
        <f aca="true" t="shared" si="3" ref="S53:S60">(((R$53*2)-R53)/R$53)*100</f>
        <v>100</v>
      </c>
      <c r="T53" s="4"/>
    </row>
    <row r="54" spans="1:19" s="3" customFormat="1" ht="12.75">
      <c r="A54" s="28" t="s">
        <v>16</v>
      </c>
      <c r="B54" s="4"/>
      <c r="C54" s="3" t="s">
        <v>49</v>
      </c>
      <c r="D54" s="3" t="s">
        <v>85</v>
      </c>
      <c r="E54" s="10">
        <v>0</v>
      </c>
      <c r="F54" s="8">
        <v>0</v>
      </c>
      <c r="G54" s="8">
        <v>0</v>
      </c>
      <c r="H54" s="8">
        <v>1</v>
      </c>
      <c r="I54" s="8"/>
      <c r="J54" s="8">
        <v>1</v>
      </c>
      <c r="K54" s="8">
        <v>1</v>
      </c>
      <c r="L54" s="8">
        <v>2</v>
      </c>
      <c r="M54" s="4">
        <f t="shared" si="0"/>
        <v>5</v>
      </c>
      <c r="N54" s="13">
        <v>0.03550925925925926</v>
      </c>
      <c r="O54" s="13">
        <v>0.019444444444444445</v>
      </c>
      <c r="P54" s="12">
        <f t="shared" si="1"/>
        <v>0.016064814814814816</v>
      </c>
      <c r="Q54" s="13">
        <v>0.00023148148148148146</v>
      </c>
      <c r="R54" s="12">
        <f t="shared" si="2"/>
        <v>0.01930555555555556</v>
      </c>
      <c r="S54" s="33">
        <f t="shared" si="3"/>
        <v>90.19091507570771</v>
      </c>
    </row>
    <row r="55" spans="1:20" ht="12.75">
      <c r="A55" s="28" t="s">
        <v>18</v>
      </c>
      <c r="B55" s="4"/>
      <c r="C55" s="3" t="s">
        <v>86</v>
      </c>
      <c r="D55" s="3" t="s">
        <v>111</v>
      </c>
      <c r="E55" s="10">
        <v>2</v>
      </c>
      <c r="F55" s="8">
        <v>0</v>
      </c>
      <c r="G55" s="8">
        <v>0</v>
      </c>
      <c r="H55" s="8">
        <v>2</v>
      </c>
      <c r="I55" s="8"/>
      <c r="J55" s="8">
        <v>2</v>
      </c>
      <c r="K55" s="8">
        <v>1</v>
      </c>
      <c r="L55" s="8">
        <v>1</v>
      </c>
      <c r="M55" s="4">
        <f t="shared" si="0"/>
        <v>8</v>
      </c>
      <c r="N55" s="13">
        <v>0.03496527777777778</v>
      </c>
      <c r="O55" s="13">
        <v>0.020833333333333332</v>
      </c>
      <c r="P55" s="12">
        <f t="shared" si="1"/>
        <v>0.01413194444444445</v>
      </c>
      <c r="Q55" s="13"/>
      <c r="R55" s="12">
        <f t="shared" si="2"/>
        <v>0.019687500000000007</v>
      </c>
      <c r="S55" s="33">
        <f t="shared" si="3"/>
        <v>88.01843317972347</v>
      </c>
      <c r="T55" s="5"/>
    </row>
    <row r="56" spans="1:20" ht="12.75">
      <c r="A56" s="28" t="s">
        <v>19</v>
      </c>
      <c r="B56" s="4"/>
      <c r="C56" s="3" t="s">
        <v>87</v>
      </c>
      <c r="D56" s="3" t="s">
        <v>38</v>
      </c>
      <c r="E56" s="10">
        <v>2</v>
      </c>
      <c r="F56" s="8">
        <v>0</v>
      </c>
      <c r="G56" s="8">
        <v>0</v>
      </c>
      <c r="H56" s="8">
        <v>2</v>
      </c>
      <c r="I56" s="8"/>
      <c r="J56" s="8">
        <v>0</v>
      </c>
      <c r="K56" s="8">
        <v>1</v>
      </c>
      <c r="L56" s="8">
        <v>0</v>
      </c>
      <c r="M56" s="4">
        <f t="shared" si="0"/>
        <v>5</v>
      </c>
      <c r="N56" s="13">
        <v>0.04120370370370371</v>
      </c>
      <c r="O56" s="13">
        <v>0.02361111111111111</v>
      </c>
      <c r="P56" s="12">
        <f t="shared" si="1"/>
        <v>0.017592592592592597</v>
      </c>
      <c r="Q56" s="13"/>
      <c r="R56" s="12">
        <f t="shared" si="2"/>
        <v>0.02106481481481482</v>
      </c>
      <c r="S56" s="33">
        <f t="shared" si="3"/>
        <v>80.184331797235</v>
      </c>
      <c r="T56" s="5"/>
    </row>
    <row r="57" spans="1:20" ht="12.75">
      <c r="A57" s="28" t="s">
        <v>21</v>
      </c>
      <c r="B57" s="4"/>
      <c r="C57" s="3" t="s">
        <v>88</v>
      </c>
      <c r="D57" s="3" t="s">
        <v>38</v>
      </c>
      <c r="E57" s="10">
        <v>1</v>
      </c>
      <c r="F57" s="8">
        <v>0</v>
      </c>
      <c r="G57" s="8">
        <v>0</v>
      </c>
      <c r="H57" s="8">
        <v>0</v>
      </c>
      <c r="I57" s="8"/>
      <c r="J57" s="8">
        <v>2</v>
      </c>
      <c r="K57" s="8">
        <v>3</v>
      </c>
      <c r="L57" s="8">
        <v>0</v>
      </c>
      <c r="M57" s="4">
        <f t="shared" si="0"/>
        <v>6</v>
      </c>
      <c r="N57" s="13">
        <v>0.04376157407407408</v>
      </c>
      <c r="O57" s="13">
        <v>0.02638888888888889</v>
      </c>
      <c r="P57" s="12">
        <f t="shared" si="1"/>
        <v>0.01737268518518519</v>
      </c>
      <c r="Q57" s="13"/>
      <c r="R57" s="12">
        <f t="shared" si="2"/>
        <v>0.021539351851851855</v>
      </c>
      <c r="S57" s="33">
        <f t="shared" si="3"/>
        <v>77.48518762343647</v>
      </c>
      <c r="T57" s="5"/>
    </row>
    <row r="58" spans="1:20" ht="12.75">
      <c r="A58" s="28" t="s">
        <v>25</v>
      </c>
      <c r="B58" s="4"/>
      <c r="C58" s="3" t="s">
        <v>43</v>
      </c>
      <c r="D58" s="3" t="s">
        <v>38</v>
      </c>
      <c r="E58" s="10">
        <v>2</v>
      </c>
      <c r="F58" s="8">
        <v>0</v>
      </c>
      <c r="G58" s="8">
        <v>0</v>
      </c>
      <c r="H58" s="8">
        <v>3</v>
      </c>
      <c r="I58" s="8"/>
      <c r="J58" s="8">
        <v>0</v>
      </c>
      <c r="K58" s="8">
        <v>2</v>
      </c>
      <c r="L58" s="8">
        <v>0</v>
      </c>
      <c r="M58" s="4">
        <f t="shared" si="0"/>
        <v>7</v>
      </c>
      <c r="N58" s="13">
        <v>0.0390625</v>
      </c>
      <c r="O58" s="13">
        <v>0.022222222222222223</v>
      </c>
      <c r="P58" s="12">
        <f t="shared" si="1"/>
        <v>0.016840277777777777</v>
      </c>
      <c r="Q58" s="13"/>
      <c r="R58" s="12">
        <f t="shared" si="2"/>
        <v>0.021701388888888888</v>
      </c>
      <c r="S58" s="33">
        <f t="shared" si="3"/>
        <v>76.56352863726137</v>
      </c>
      <c r="T58" s="5"/>
    </row>
    <row r="59" spans="1:20" ht="12.75">
      <c r="A59" s="28" t="s">
        <v>26</v>
      </c>
      <c r="B59" s="4"/>
      <c r="C59" s="3" t="s">
        <v>115</v>
      </c>
      <c r="D59" s="3" t="s">
        <v>38</v>
      </c>
      <c r="E59" s="10">
        <v>0</v>
      </c>
      <c r="F59" s="8">
        <v>0</v>
      </c>
      <c r="G59" s="8">
        <v>0</v>
      </c>
      <c r="H59" s="8">
        <v>1</v>
      </c>
      <c r="I59" s="8"/>
      <c r="J59" s="8">
        <v>0</v>
      </c>
      <c r="K59" s="8">
        <v>1</v>
      </c>
      <c r="L59" s="8">
        <v>0</v>
      </c>
      <c r="M59" s="4">
        <f t="shared" si="0"/>
        <v>2</v>
      </c>
      <c r="N59" s="13">
        <v>0.04743055555555556</v>
      </c>
      <c r="O59" s="13">
        <v>0.024999999999999998</v>
      </c>
      <c r="P59" s="12">
        <f t="shared" si="1"/>
        <v>0.02243055555555556</v>
      </c>
      <c r="Q59" s="13"/>
      <c r="R59" s="12">
        <f t="shared" si="2"/>
        <v>0.02381944444444445</v>
      </c>
      <c r="S59" s="33">
        <f t="shared" si="3"/>
        <v>64.51612903225805</v>
      </c>
      <c r="T59" s="5"/>
    </row>
    <row r="60" spans="1:20" ht="12.75">
      <c r="A60" s="28" t="s">
        <v>83</v>
      </c>
      <c r="B60" s="4"/>
      <c r="C60" s="3" t="s">
        <v>89</v>
      </c>
      <c r="D60" s="3" t="s">
        <v>14</v>
      </c>
      <c r="E60" s="10">
        <v>2</v>
      </c>
      <c r="F60" s="8">
        <v>1</v>
      </c>
      <c r="G60" s="8">
        <v>0</v>
      </c>
      <c r="H60" s="8">
        <v>3</v>
      </c>
      <c r="I60" s="8"/>
      <c r="J60" s="8">
        <v>3</v>
      </c>
      <c r="K60" s="8">
        <v>2</v>
      </c>
      <c r="L60" s="8">
        <v>2</v>
      </c>
      <c r="M60" s="4">
        <f t="shared" si="0"/>
        <v>13</v>
      </c>
      <c r="N60" s="13">
        <v>0.0419212962962963</v>
      </c>
      <c r="O60" s="13">
        <v>0.018055555555555557</v>
      </c>
      <c r="P60" s="12">
        <f t="shared" si="1"/>
        <v>0.02386574074074074</v>
      </c>
      <c r="Q60" s="13"/>
      <c r="R60" s="12">
        <f t="shared" si="2"/>
        <v>0.032893518518518516</v>
      </c>
      <c r="S60" s="33">
        <f t="shared" si="3"/>
        <v>12.903225806451642</v>
      </c>
      <c r="T60" s="5"/>
    </row>
    <row r="61" spans="1:20" ht="12.75">
      <c r="A61" s="28"/>
      <c r="B61" s="4"/>
      <c r="C61" s="3"/>
      <c r="D61" s="3"/>
      <c r="E61" s="10"/>
      <c r="F61" s="8"/>
      <c r="G61" s="8"/>
      <c r="H61" s="8"/>
      <c r="I61" s="8"/>
      <c r="J61" s="8"/>
      <c r="K61" s="8"/>
      <c r="L61" s="8"/>
      <c r="M61" s="4"/>
      <c r="N61" s="13"/>
      <c r="O61" s="13"/>
      <c r="P61" s="12"/>
      <c r="Q61" s="13"/>
      <c r="R61" s="12"/>
      <c r="S61" s="32"/>
      <c r="T61" s="5"/>
    </row>
    <row r="62" spans="1:18" ht="12.75">
      <c r="A62" s="26" t="s">
        <v>27</v>
      </c>
      <c r="C62" s="3"/>
      <c r="D62" s="3"/>
      <c r="E62" s="10"/>
      <c r="F62" s="8"/>
      <c r="G62" s="8"/>
      <c r="H62" s="8"/>
      <c r="I62" s="8"/>
      <c r="J62" s="8"/>
      <c r="K62" s="8"/>
      <c r="L62" s="8"/>
      <c r="M62" s="4"/>
      <c r="N62" s="13"/>
      <c r="O62" s="13"/>
      <c r="P62" s="12"/>
      <c r="Q62" s="13"/>
      <c r="R62" s="12"/>
    </row>
    <row r="63" spans="1:18" ht="12.75">
      <c r="A63" s="26"/>
      <c r="C63" s="3"/>
      <c r="D63" s="3"/>
      <c r="E63" s="10"/>
      <c r="F63" s="8"/>
      <c r="G63" s="8"/>
      <c r="H63" s="8"/>
      <c r="I63" s="8"/>
      <c r="J63" s="8"/>
      <c r="K63" s="8"/>
      <c r="L63" s="8"/>
      <c r="M63" s="4"/>
      <c r="N63" s="13"/>
      <c r="O63" s="13"/>
      <c r="P63" s="12"/>
      <c r="Q63" s="13"/>
      <c r="R63" s="12"/>
    </row>
    <row r="64" spans="1:19" ht="12.75">
      <c r="A64" s="27" t="s">
        <v>15</v>
      </c>
      <c r="C64" t="s">
        <v>0</v>
      </c>
      <c r="D64" t="s">
        <v>1</v>
      </c>
      <c r="E64" s="16" t="s">
        <v>2</v>
      </c>
      <c r="F64" s="17" t="s">
        <v>3</v>
      </c>
      <c r="G64" s="17" t="s">
        <v>4</v>
      </c>
      <c r="H64" s="17" t="s">
        <v>5</v>
      </c>
      <c r="I64" s="17" t="s">
        <v>36</v>
      </c>
      <c r="J64" s="17" t="s">
        <v>6</v>
      </c>
      <c r="K64" s="17" t="s">
        <v>7</v>
      </c>
      <c r="L64" s="17" t="s">
        <v>8</v>
      </c>
      <c r="M64" s="2" t="s">
        <v>9</v>
      </c>
      <c r="N64" s="15" t="s">
        <v>58</v>
      </c>
      <c r="O64" s="15" t="s">
        <v>57</v>
      </c>
      <c r="P64" s="11" t="s">
        <v>17</v>
      </c>
      <c r="Q64" s="15" t="s">
        <v>10</v>
      </c>
      <c r="R64" s="11" t="s">
        <v>11</v>
      </c>
      <c r="S64" s="31" t="s">
        <v>12</v>
      </c>
    </row>
    <row r="65" spans="1:20" ht="12.75">
      <c r="A65" s="28"/>
      <c r="B65" s="2"/>
      <c r="C65" s="3"/>
      <c r="D65" s="3"/>
      <c r="E65" s="10"/>
      <c r="F65" s="8"/>
      <c r="G65" s="8"/>
      <c r="H65" s="8"/>
      <c r="I65" s="8"/>
      <c r="J65" s="8"/>
      <c r="K65" s="8"/>
      <c r="L65" s="8"/>
      <c r="M65" s="4"/>
      <c r="N65" s="13"/>
      <c r="O65" s="13"/>
      <c r="P65" s="12"/>
      <c r="Q65" s="13"/>
      <c r="R65" s="12"/>
      <c r="S65" s="32"/>
      <c r="T65" s="5"/>
    </row>
    <row r="66" spans="1:19" ht="12.75">
      <c r="A66" s="26" t="s">
        <v>13</v>
      </c>
      <c r="B66" s="1"/>
      <c r="C66" s="3" t="s">
        <v>61</v>
      </c>
      <c r="D66" s="3" t="s">
        <v>111</v>
      </c>
      <c r="E66" s="16">
        <v>0</v>
      </c>
      <c r="F66" s="17">
        <v>0</v>
      </c>
      <c r="G66" s="17">
        <v>0</v>
      </c>
      <c r="H66" s="17">
        <v>3</v>
      </c>
      <c r="J66" s="17">
        <v>1</v>
      </c>
      <c r="K66" s="17">
        <v>3</v>
      </c>
      <c r="L66" s="17">
        <v>0</v>
      </c>
      <c r="M66" s="4">
        <f>SUM(E66:L66)</f>
        <v>7</v>
      </c>
      <c r="N66" s="15">
        <v>0.030162037037037032</v>
      </c>
      <c r="O66" s="15">
        <v>0.015277777777777777</v>
      </c>
      <c r="P66" s="12">
        <f>N66-O66</f>
        <v>0.014884259259259255</v>
      </c>
      <c r="R66" s="12">
        <f>P66+TIME(0,M66,0)-Q66</f>
        <v>0.019745370370370365</v>
      </c>
      <c r="S66" s="33">
        <f>(((R$66*2)-R66)/R$66)*100</f>
        <v>100</v>
      </c>
    </row>
    <row r="67" spans="1:19" ht="12.75">
      <c r="A67" s="26" t="s">
        <v>16</v>
      </c>
      <c r="C67" s="3" t="s">
        <v>44</v>
      </c>
      <c r="D67" s="3" t="s">
        <v>14</v>
      </c>
      <c r="E67" s="16">
        <v>1</v>
      </c>
      <c r="F67" s="17">
        <v>0</v>
      </c>
      <c r="G67" s="17">
        <v>0</v>
      </c>
      <c r="H67" s="17">
        <v>2</v>
      </c>
      <c r="J67" s="17">
        <v>0</v>
      </c>
      <c r="K67" s="17">
        <v>2</v>
      </c>
      <c r="L67" s="17">
        <v>0</v>
      </c>
      <c r="M67" s="4">
        <f>SUM(E67:L67)</f>
        <v>5</v>
      </c>
      <c r="N67" s="15">
        <v>0.03137731481481481</v>
      </c>
      <c r="O67" s="15">
        <v>0.012499999999999999</v>
      </c>
      <c r="P67" s="12">
        <f>N67-O67</f>
        <v>0.018877314814814812</v>
      </c>
      <c r="Q67" s="15">
        <v>0.0002777777777777778</v>
      </c>
      <c r="R67" s="12">
        <f>P67+TIME(0,M67,0)-Q67</f>
        <v>0.02207175925925926</v>
      </c>
      <c r="S67" s="33">
        <f>(((R$66*2)-R67)/R$66)*100</f>
        <v>88.21805392731532</v>
      </c>
    </row>
    <row r="68" spans="1:19" ht="12.75">
      <c r="A68" s="26" t="s">
        <v>18</v>
      </c>
      <c r="C68" s="3" t="s">
        <v>90</v>
      </c>
      <c r="D68" s="3" t="s">
        <v>111</v>
      </c>
      <c r="E68" s="16">
        <v>0</v>
      </c>
      <c r="F68" s="17">
        <v>0</v>
      </c>
      <c r="G68" s="17">
        <v>0</v>
      </c>
      <c r="H68" s="17">
        <v>3</v>
      </c>
      <c r="J68" s="17">
        <v>1</v>
      </c>
      <c r="K68" s="17">
        <v>2</v>
      </c>
      <c r="L68" s="17">
        <v>0</v>
      </c>
      <c r="M68" s="4">
        <f>SUM(E68:L68)</f>
        <v>6</v>
      </c>
      <c r="N68" s="15">
        <v>0.0349537037037037</v>
      </c>
      <c r="O68" s="15">
        <v>0.016666666666666666</v>
      </c>
      <c r="P68" s="12">
        <f>N68-O68</f>
        <v>0.018287037037037036</v>
      </c>
      <c r="Q68" s="15">
        <v>0.00020833333333333335</v>
      </c>
      <c r="R68" s="12">
        <f>P68+TIME(0,M68,0)-Q68</f>
        <v>0.022245370370370367</v>
      </c>
      <c r="S68" s="33">
        <f>(((R$66*2)-R68)/R$66)*100</f>
        <v>87.33880422039859</v>
      </c>
    </row>
    <row r="69" spans="1:20" ht="12.75">
      <c r="A69" s="26" t="s">
        <v>19</v>
      </c>
      <c r="B69" s="2"/>
      <c r="C69" s="3" t="s">
        <v>91</v>
      </c>
      <c r="D69" s="3" t="s">
        <v>38</v>
      </c>
      <c r="E69" s="16">
        <v>0</v>
      </c>
      <c r="F69" s="17">
        <v>0</v>
      </c>
      <c r="G69" s="17">
        <v>0</v>
      </c>
      <c r="H69" s="17">
        <v>2</v>
      </c>
      <c r="J69" s="17">
        <v>12</v>
      </c>
      <c r="K69" s="17">
        <v>3</v>
      </c>
      <c r="L69" s="17">
        <v>10</v>
      </c>
      <c r="M69" s="4">
        <f>SUM(E69:L69)</f>
        <v>27</v>
      </c>
      <c r="N69" s="15">
        <v>0.03366898148148148</v>
      </c>
      <c r="O69" s="15">
        <v>0.013888888888888888</v>
      </c>
      <c r="P69" s="12">
        <f>N69-O69</f>
        <v>0.019780092592592592</v>
      </c>
      <c r="R69" s="12">
        <f>P69+TIME(0,M69,0)-Q69</f>
        <v>0.03853009259259259</v>
      </c>
      <c r="S69" s="33">
        <f>(((R$66*2)-R69)/R$66)*100</f>
        <v>4.865181711606061</v>
      </c>
      <c r="T69" s="18"/>
    </row>
    <row r="70" spans="13:18" ht="12.75">
      <c r="M70" s="4"/>
      <c r="P70" s="12"/>
      <c r="R70" s="12"/>
    </row>
    <row r="71" spans="1:18" ht="12.75">
      <c r="A71" s="26" t="s">
        <v>28</v>
      </c>
      <c r="B71" s="2"/>
      <c r="M71" s="4"/>
      <c r="P71" s="12"/>
      <c r="R71" s="12"/>
    </row>
    <row r="72" spans="1:20" ht="12.75">
      <c r="A72" s="28"/>
      <c r="B72" s="2"/>
      <c r="C72" s="3"/>
      <c r="D72" s="3"/>
      <c r="E72" s="10"/>
      <c r="F72" s="8"/>
      <c r="G72" s="8"/>
      <c r="H72" s="8"/>
      <c r="I72" s="8"/>
      <c r="J72" s="8"/>
      <c r="K72" s="8"/>
      <c r="L72" s="8"/>
      <c r="M72" s="4"/>
      <c r="N72" s="13"/>
      <c r="O72" s="13"/>
      <c r="P72" s="12"/>
      <c r="Q72" s="13"/>
      <c r="R72" s="12"/>
      <c r="S72" s="32"/>
      <c r="T72" s="5"/>
    </row>
    <row r="73" spans="1:19" ht="12.75">
      <c r="A73" s="27" t="s">
        <v>15</v>
      </c>
      <c r="C73" t="s">
        <v>0</v>
      </c>
      <c r="D73" t="s">
        <v>1</v>
      </c>
      <c r="E73" s="16" t="s">
        <v>2</v>
      </c>
      <c r="F73" s="17" t="s">
        <v>3</v>
      </c>
      <c r="G73" s="17" t="s">
        <v>4</v>
      </c>
      <c r="H73" s="17" t="s">
        <v>5</v>
      </c>
      <c r="I73" s="17" t="s">
        <v>36</v>
      </c>
      <c r="J73" s="17" t="s">
        <v>6</v>
      </c>
      <c r="K73" s="17" t="s">
        <v>7</v>
      </c>
      <c r="L73" s="17" t="s">
        <v>8</v>
      </c>
      <c r="M73" s="2" t="s">
        <v>9</v>
      </c>
      <c r="N73" s="15" t="s">
        <v>58</v>
      </c>
      <c r="O73" s="15" t="s">
        <v>57</v>
      </c>
      <c r="P73" s="11" t="s">
        <v>17</v>
      </c>
      <c r="Q73" s="15" t="s">
        <v>10</v>
      </c>
      <c r="R73" s="11" t="s">
        <v>11</v>
      </c>
      <c r="S73" s="31" t="s">
        <v>12</v>
      </c>
    </row>
    <row r="74" spans="1:20" ht="12.75">
      <c r="A74" s="28"/>
      <c r="B74" s="2"/>
      <c r="C74" s="3"/>
      <c r="D74" s="3"/>
      <c r="E74" s="10"/>
      <c r="F74" s="8"/>
      <c r="G74" s="8"/>
      <c r="H74" s="8"/>
      <c r="I74" s="8"/>
      <c r="J74" s="8"/>
      <c r="K74" s="8"/>
      <c r="L74" s="8"/>
      <c r="M74" s="4"/>
      <c r="N74" s="13"/>
      <c r="O74" s="13"/>
      <c r="P74" s="12"/>
      <c r="Q74" s="13"/>
      <c r="R74" s="12"/>
      <c r="S74" s="32"/>
      <c r="T74" s="5"/>
    </row>
    <row r="75" spans="1:20" ht="12.75">
      <c r="A75" s="28" t="s">
        <v>13</v>
      </c>
      <c r="B75" s="2"/>
      <c r="C75" s="3" t="s">
        <v>62</v>
      </c>
      <c r="D75" s="3" t="s">
        <v>14</v>
      </c>
      <c r="E75" s="10">
        <v>0</v>
      </c>
      <c r="F75" s="8">
        <v>0</v>
      </c>
      <c r="G75" s="8">
        <v>0</v>
      </c>
      <c r="H75" s="8">
        <v>3</v>
      </c>
      <c r="I75" s="8"/>
      <c r="J75" s="8">
        <v>0</v>
      </c>
      <c r="K75" s="8">
        <v>3</v>
      </c>
      <c r="L75" s="8">
        <v>0</v>
      </c>
      <c r="M75" s="4">
        <f>SUM(E75:L75)</f>
        <v>6</v>
      </c>
      <c r="N75" s="13">
        <v>0.06680555555555556</v>
      </c>
      <c r="O75" s="13">
        <v>0.03819444444444444</v>
      </c>
      <c r="P75" s="12">
        <f>N75-O75</f>
        <v>0.028611111111111122</v>
      </c>
      <c r="Q75" s="13"/>
      <c r="R75" s="12">
        <f>P75+TIME(0,M75,0)-Q75</f>
        <v>0.03277777777777779</v>
      </c>
      <c r="S75" s="33">
        <f>(((R$75*2)-R75)/R$75)*100</f>
        <v>100</v>
      </c>
      <c r="T75" s="5"/>
    </row>
    <row r="76" spans="1:20" ht="12.75">
      <c r="A76" s="28" t="s">
        <v>16</v>
      </c>
      <c r="B76" s="2"/>
      <c r="C76" s="3" t="s">
        <v>92</v>
      </c>
      <c r="D76" s="3" t="s">
        <v>38</v>
      </c>
      <c r="E76" s="10">
        <v>2</v>
      </c>
      <c r="F76" s="8">
        <v>0</v>
      </c>
      <c r="G76" s="8">
        <v>0</v>
      </c>
      <c r="H76" s="8">
        <v>2</v>
      </c>
      <c r="I76" s="8"/>
      <c r="J76" s="8">
        <v>0</v>
      </c>
      <c r="K76" s="8">
        <v>2</v>
      </c>
      <c r="L76" s="8">
        <v>0</v>
      </c>
      <c r="M76" s="4">
        <f aca="true" t="shared" si="4" ref="M76:M82">SUM(E76:L76)</f>
        <v>6</v>
      </c>
      <c r="N76" s="13">
        <v>0.06984953703703704</v>
      </c>
      <c r="O76" s="13">
        <v>0.04097222222222222</v>
      </c>
      <c r="P76" s="12">
        <f aca="true" t="shared" si="5" ref="P76:P82">N76-O76</f>
        <v>0.02887731481481482</v>
      </c>
      <c r="Q76" s="13"/>
      <c r="R76" s="12">
        <f aca="true" t="shared" si="6" ref="R76:R82">P76+TIME(0,M76,0)-Q76</f>
        <v>0.03304398148148149</v>
      </c>
      <c r="S76" s="33">
        <f aca="true" t="shared" si="7" ref="S76:S82">(((R$75*2)-R76)/R$75)*100</f>
        <v>99.18785310734465</v>
      </c>
      <c r="T76" s="5"/>
    </row>
    <row r="77" spans="1:20" ht="12.75">
      <c r="A77" s="28" t="s">
        <v>18</v>
      </c>
      <c r="B77" s="2"/>
      <c r="C77" s="3" t="s">
        <v>116</v>
      </c>
      <c r="D77" s="3" t="s">
        <v>38</v>
      </c>
      <c r="E77" s="10">
        <v>0</v>
      </c>
      <c r="F77" s="8">
        <v>0</v>
      </c>
      <c r="G77" s="8">
        <v>0</v>
      </c>
      <c r="H77" s="8">
        <v>3</v>
      </c>
      <c r="I77" s="8"/>
      <c r="J77" s="8">
        <v>1</v>
      </c>
      <c r="K77" s="8">
        <v>1</v>
      </c>
      <c r="L77" s="8">
        <v>2</v>
      </c>
      <c r="M77" s="4">
        <f t="shared" si="4"/>
        <v>7</v>
      </c>
      <c r="N77" s="13">
        <v>0.06859953703703704</v>
      </c>
      <c r="O77" s="13">
        <v>0.03958333333333333</v>
      </c>
      <c r="P77" s="12">
        <f t="shared" si="5"/>
        <v>0.02901620370370371</v>
      </c>
      <c r="Q77" s="13"/>
      <c r="R77" s="12">
        <f t="shared" si="6"/>
        <v>0.03387731481481482</v>
      </c>
      <c r="S77" s="33">
        <f t="shared" si="7"/>
        <v>96.64548022598872</v>
      </c>
      <c r="T77" s="5"/>
    </row>
    <row r="78" spans="1:20" ht="12.75">
      <c r="A78" s="28" t="s">
        <v>19</v>
      </c>
      <c r="B78" s="2"/>
      <c r="C78" s="3" t="s">
        <v>48</v>
      </c>
      <c r="D78" s="3" t="s">
        <v>38</v>
      </c>
      <c r="E78" s="10">
        <v>1</v>
      </c>
      <c r="F78" s="8">
        <v>0</v>
      </c>
      <c r="G78" s="8">
        <v>0</v>
      </c>
      <c r="H78" s="8">
        <v>2</v>
      </c>
      <c r="I78" s="8"/>
      <c r="J78" s="8">
        <v>0</v>
      </c>
      <c r="K78" s="8">
        <v>0</v>
      </c>
      <c r="L78" s="8">
        <v>0</v>
      </c>
      <c r="M78" s="4">
        <f t="shared" si="4"/>
        <v>3</v>
      </c>
      <c r="N78" s="13">
        <v>0.06541666666666666</v>
      </c>
      <c r="O78" s="13">
        <v>0.03263888888888889</v>
      </c>
      <c r="P78" s="12">
        <f t="shared" si="5"/>
        <v>0.032777777777777774</v>
      </c>
      <c r="Q78" s="13"/>
      <c r="R78" s="12">
        <f t="shared" si="6"/>
        <v>0.03486111111111111</v>
      </c>
      <c r="S78" s="33">
        <f t="shared" si="7"/>
        <v>93.64406779661022</v>
      </c>
      <c r="T78" s="5"/>
    </row>
    <row r="79" spans="1:20" ht="12.75">
      <c r="A79" s="28" t="s">
        <v>21</v>
      </c>
      <c r="B79" s="2"/>
      <c r="C79" s="3" t="s">
        <v>50</v>
      </c>
      <c r="D79" s="3" t="s">
        <v>38</v>
      </c>
      <c r="E79" s="10">
        <v>0</v>
      </c>
      <c r="F79" s="8">
        <v>0</v>
      </c>
      <c r="G79" s="8">
        <v>0</v>
      </c>
      <c r="H79" s="8">
        <v>3</v>
      </c>
      <c r="I79" s="8"/>
      <c r="J79" s="8">
        <v>0</v>
      </c>
      <c r="K79" s="8">
        <v>1</v>
      </c>
      <c r="L79" s="8">
        <v>1</v>
      </c>
      <c r="M79" s="4">
        <f t="shared" si="4"/>
        <v>5</v>
      </c>
      <c r="N79" s="13">
        <v>0.06966435185185185</v>
      </c>
      <c r="O79" s="13">
        <v>0.03680555555555556</v>
      </c>
      <c r="P79" s="12">
        <f t="shared" si="5"/>
        <v>0.032858796296296296</v>
      </c>
      <c r="Q79" s="13"/>
      <c r="R79" s="12">
        <f t="shared" si="6"/>
        <v>0.03633101851851852</v>
      </c>
      <c r="S79" s="33">
        <f t="shared" si="7"/>
        <v>89.15960451977404</v>
      </c>
      <c r="T79" s="5"/>
    </row>
    <row r="80" spans="1:20" ht="12.75">
      <c r="A80" s="28" t="s">
        <v>25</v>
      </c>
      <c r="B80" s="2"/>
      <c r="C80" s="3" t="s">
        <v>93</v>
      </c>
      <c r="D80" s="3" t="s">
        <v>38</v>
      </c>
      <c r="E80" s="10">
        <v>2</v>
      </c>
      <c r="F80" s="8">
        <v>0</v>
      </c>
      <c r="G80" s="8">
        <v>0</v>
      </c>
      <c r="H80" s="8">
        <v>3</v>
      </c>
      <c r="I80" s="8"/>
      <c r="J80" s="8">
        <v>0</v>
      </c>
      <c r="K80" s="8">
        <v>0</v>
      </c>
      <c r="L80" s="8">
        <v>0</v>
      </c>
      <c r="M80" s="4">
        <f t="shared" si="4"/>
        <v>5</v>
      </c>
      <c r="N80" s="13">
        <v>0.06930555555555555</v>
      </c>
      <c r="O80" s="13">
        <v>0.035416666666666666</v>
      </c>
      <c r="P80" s="12">
        <f t="shared" si="5"/>
        <v>0.033888888888888885</v>
      </c>
      <c r="Q80" s="13"/>
      <c r="R80" s="12">
        <f t="shared" si="6"/>
        <v>0.03736111111111111</v>
      </c>
      <c r="S80" s="33">
        <f t="shared" si="7"/>
        <v>86.01694915254241</v>
      </c>
      <c r="T80" s="5"/>
    </row>
    <row r="81" spans="1:20" ht="12.75">
      <c r="A81" s="28" t="s">
        <v>26</v>
      </c>
      <c r="B81" s="2"/>
      <c r="C81" s="3" t="s">
        <v>95</v>
      </c>
      <c r="D81" s="3" t="s">
        <v>14</v>
      </c>
      <c r="E81" s="10">
        <v>2</v>
      </c>
      <c r="F81" s="8">
        <v>0</v>
      </c>
      <c r="G81" s="8">
        <v>0</v>
      </c>
      <c r="H81" s="8">
        <v>3</v>
      </c>
      <c r="I81" s="8"/>
      <c r="J81" s="8">
        <v>0</v>
      </c>
      <c r="K81" s="8">
        <v>4</v>
      </c>
      <c r="L81" s="8">
        <v>0</v>
      </c>
      <c r="M81" s="4">
        <f t="shared" si="4"/>
        <v>9</v>
      </c>
      <c r="N81" s="13">
        <v>0.06784722222222223</v>
      </c>
      <c r="O81" s="13">
        <v>0.034027777777777775</v>
      </c>
      <c r="P81" s="12">
        <f t="shared" si="5"/>
        <v>0.03381944444444445</v>
      </c>
      <c r="Q81" s="13"/>
      <c r="R81" s="12">
        <f t="shared" si="6"/>
        <v>0.04006944444444445</v>
      </c>
      <c r="S81" s="33">
        <f t="shared" si="7"/>
        <v>77.75423728813561</v>
      </c>
      <c r="T81" s="5"/>
    </row>
    <row r="82" spans="1:19" ht="12.75">
      <c r="A82" s="28" t="s">
        <v>83</v>
      </c>
      <c r="B82" s="2"/>
      <c r="C82" s="3" t="s">
        <v>94</v>
      </c>
      <c r="D82" s="3" t="s">
        <v>38</v>
      </c>
      <c r="E82" s="10">
        <v>0</v>
      </c>
      <c r="F82" s="8">
        <v>0</v>
      </c>
      <c r="G82" s="8">
        <v>0</v>
      </c>
      <c r="H82" s="8">
        <v>3</v>
      </c>
      <c r="I82" s="8"/>
      <c r="J82" s="8">
        <v>0</v>
      </c>
      <c r="K82" s="8">
        <v>0</v>
      </c>
      <c r="L82" s="8">
        <v>0</v>
      </c>
      <c r="M82" s="4">
        <f t="shared" si="4"/>
        <v>3</v>
      </c>
      <c r="N82" s="13">
        <v>0.06930555555555555</v>
      </c>
      <c r="O82" s="13">
        <v>0.03125</v>
      </c>
      <c r="P82" s="12">
        <f t="shared" si="5"/>
        <v>0.03805555555555555</v>
      </c>
      <c r="Q82" s="13"/>
      <c r="R82" s="12">
        <f t="shared" si="6"/>
        <v>0.040138888888888884</v>
      </c>
      <c r="S82" s="33">
        <f t="shared" si="7"/>
        <v>77.54237288135599</v>
      </c>
    </row>
    <row r="83" spans="1:19" ht="12.75">
      <c r="A83" s="28"/>
      <c r="B83" s="2"/>
      <c r="C83" s="3"/>
      <c r="D83" s="3"/>
      <c r="E83" s="10"/>
      <c r="F83" s="8"/>
      <c r="G83" s="8"/>
      <c r="H83" s="8"/>
      <c r="I83" s="8"/>
      <c r="J83" s="8"/>
      <c r="K83" s="8"/>
      <c r="L83" s="8"/>
      <c r="M83" s="4"/>
      <c r="N83" s="13"/>
      <c r="O83" s="13"/>
      <c r="P83" s="12"/>
      <c r="Q83" s="13"/>
      <c r="R83" s="12"/>
      <c r="S83" s="32"/>
    </row>
    <row r="84" spans="1:19" ht="12.75">
      <c r="A84" s="26" t="s">
        <v>29</v>
      </c>
      <c r="B84" s="2"/>
      <c r="C84" s="3"/>
      <c r="D84" s="3"/>
      <c r="E84" s="10"/>
      <c r="F84" s="8"/>
      <c r="G84" s="8"/>
      <c r="H84" s="8"/>
      <c r="I84" s="8"/>
      <c r="J84" s="8"/>
      <c r="K84" s="8"/>
      <c r="L84" s="8"/>
      <c r="M84" s="4"/>
      <c r="N84" s="13"/>
      <c r="O84" s="13"/>
      <c r="P84" s="12"/>
      <c r="Q84" s="13"/>
      <c r="R84" s="12"/>
      <c r="S84" s="32"/>
    </row>
    <row r="85" spans="1:19" ht="12.75">
      <c r="A85" s="28"/>
      <c r="B85" s="2"/>
      <c r="C85" s="3"/>
      <c r="D85" s="3"/>
      <c r="E85" s="10"/>
      <c r="F85" s="8"/>
      <c r="G85" s="8"/>
      <c r="H85" s="8"/>
      <c r="I85" s="8"/>
      <c r="J85" s="8"/>
      <c r="K85" s="8"/>
      <c r="L85" s="8"/>
      <c r="M85" s="4"/>
      <c r="N85" s="13"/>
      <c r="O85" s="13"/>
      <c r="P85" s="12"/>
      <c r="Q85" s="13"/>
      <c r="R85" s="12"/>
      <c r="S85" s="32"/>
    </row>
    <row r="86" spans="1:19" ht="12.75">
      <c r="A86" s="27" t="s">
        <v>15</v>
      </c>
      <c r="C86" t="s">
        <v>0</v>
      </c>
      <c r="D86" t="s">
        <v>1</v>
      </c>
      <c r="E86" s="16" t="s">
        <v>2</v>
      </c>
      <c r="F86" s="17" t="s">
        <v>3</v>
      </c>
      <c r="G86" s="17" t="s">
        <v>4</v>
      </c>
      <c r="H86" s="17" t="s">
        <v>5</v>
      </c>
      <c r="I86" s="17" t="s">
        <v>36</v>
      </c>
      <c r="J86" s="17" t="s">
        <v>6</v>
      </c>
      <c r="K86" s="17" t="s">
        <v>7</v>
      </c>
      <c r="L86" s="17" t="s">
        <v>8</v>
      </c>
      <c r="M86" s="2" t="s">
        <v>9</v>
      </c>
      <c r="N86" s="15" t="s">
        <v>58</v>
      </c>
      <c r="O86" s="15" t="s">
        <v>57</v>
      </c>
      <c r="P86" s="11" t="s">
        <v>17</v>
      </c>
      <c r="Q86" s="15" t="s">
        <v>10</v>
      </c>
      <c r="R86" s="11" t="s">
        <v>11</v>
      </c>
      <c r="S86" s="31" t="s">
        <v>12</v>
      </c>
    </row>
    <row r="87" spans="1:20" ht="12.75">
      <c r="A87" s="28"/>
      <c r="B87" s="2"/>
      <c r="C87" s="3"/>
      <c r="D87" s="3"/>
      <c r="E87" s="10"/>
      <c r="F87" s="8"/>
      <c r="G87" s="8"/>
      <c r="H87" s="8"/>
      <c r="I87" s="8"/>
      <c r="J87" s="8"/>
      <c r="K87" s="8"/>
      <c r="L87" s="8"/>
      <c r="M87" s="4"/>
      <c r="N87" s="13"/>
      <c r="O87" s="13"/>
      <c r="P87" s="12"/>
      <c r="Q87" s="13"/>
      <c r="R87" s="12"/>
      <c r="S87" s="32"/>
      <c r="T87" s="5"/>
    </row>
    <row r="88" spans="1:19" ht="12.75">
      <c r="A88" s="28" t="s">
        <v>13</v>
      </c>
      <c r="B88" s="2"/>
      <c r="C88" s="3" t="s">
        <v>63</v>
      </c>
      <c r="D88" s="3" t="s">
        <v>38</v>
      </c>
      <c r="E88" s="10">
        <v>0</v>
      </c>
      <c r="F88" s="8">
        <v>0</v>
      </c>
      <c r="G88" s="8">
        <v>0</v>
      </c>
      <c r="H88" s="8">
        <v>0</v>
      </c>
      <c r="I88" s="8"/>
      <c r="J88" s="8">
        <v>0</v>
      </c>
      <c r="K88" s="8">
        <v>1</v>
      </c>
      <c r="L88" s="8">
        <v>0</v>
      </c>
      <c r="M88" s="4">
        <f aca="true" t="shared" si="8" ref="M88:M94">SUM(E88:L88)</f>
        <v>1</v>
      </c>
      <c r="N88" s="13">
        <v>0.06682870370370371</v>
      </c>
      <c r="O88" s="13">
        <v>0.04513888888888889</v>
      </c>
      <c r="P88" s="12">
        <f aca="true" t="shared" si="9" ref="P88:P94">N88-O88</f>
        <v>0.02168981481481482</v>
      </c>
      <c r="Q88" s="13">
        <v>0.0002893518518518519</v>
      </c>
      <c r="R88" s="12">
        <f aca="true" t="shared" si="10" ref="R88:R94">P88+TIME(0,M88,0)-Q88</f>
        <v>0.022094907407407414</v>
      </c>
      <c r="S88" s="33">
        <f aca="true" t="shared" si="11" ref="S88:S94">(((R$88*2)-R88)/R$88)*100</f>
        <v>100</v>
      </c>
    </row>
    <row r="89" spans="1:20" ht="12.75">
      <c r="A89" s="28" t="s">
        <v>16</v>
      </c>
      <c r="B89" s="4"/>
      <c r="C89" s="3" t="s">
        <v>47</v>
      </c>
      <c r="D89" s="3" t="s">
        <v>96</v>
      </c>
      <c r="E89" s="10">
        <v>2</v>
      </c>
      <c r="F89" s="8">
        <v>0</v>
      </c>
      <c r="G89" s="8">
        <v>0</v>
      </c>
      <c r="H89" s="8">
        <v>1</v>
      </c>
      <c r="I89" s="8"/>
      <c r="J89" s="8">
        <v>0</v>
      </c>
      <c r="K89" s="8">
        <v>1</v>
      </c>
      <c r="L89" s="8">
        <v>0</v>
      </c>
      <c r="M89" s="4">
        <f t="shared" si="8"/>
        <v>4</v>
      </c>
      <c r="N89" s="13">
        <v>0.06789351851851852</v>
      </c>
      <c r="O89" s="13">
        <v>0.04652777777777778</v>
      </c>
      <c r="P89" s="12">
        <f t="shared" si="9"/>
        <v>0.02136574074074074</v>
      </c>
      <c r="Q89" s="13"/>
      <c r="R89" s="12">
        <f t="shared" si="10"/>
        <v>0.02414351851851852</v>
      </c>
      <c r="S89" s="33">
        <f t="shared" si="11"/>
        <v>90.72812991094817</v>
      </c>
      <c r="T89" s="5"/>
    </row>
    <row r="90" spans="1:20" ht="12.75">
      <c r="A90" s="28" t="s">
        <v>18</v>
      </c>
      <c r="B90" s="4"/>
      <c r="C90" s="3" t="s">
        <v>97</v>
      </c>
      <c r="D90" s="3" t="s">
        <v>14</v>
      </c>
      <c r="E90" s="10">
        <v>1</v>
      </c>
      <c r="F90" s="8">
        <v>0</v>
      </c>
      <c r="G90" s="8">
        <v>0</v>
      </c>
      <c r="H90" s="8">
        <v>3</v>
      </c>
      <c r="I90" s="8"/>
      <c r="J90" s="8">
        <v>0</v>
      </c>
      <c r="K90" s="8">
        <v>2</v>
      </c>
      <c r="L90" s="8">
        <v>0</v>
      </c>
      <c r="M90" s="4">
        <f t="shared" si="8"/>
        <v>6</v>
      </c>
      <c r="N90" s="13">
        <v>0.07616898148148148</v>
      </c>
      <c r="O90" s="13">
        <v>0.05069444444444445</v>
      </c>
      <c r="P90" s="12">
        <f t="shared" si="9"/>
        <v>0.025474537037037025</v>
      </c>
      <c r="Q90" s="13"/>
      <c r="R90" s="12">
        <f t="shared" si="10"/>
        <v>0.02964120370370369</v>
      </c>
      <c r="S90" s="33">
        <f t="shared" si="11"/>
        <v>65.84599266631754</v>
      </c>
      <c r="T90" s="5"/>
    </row>
    <row r="91" spans="1:20" ht="12.75">
      <c r="A91" s="28" t="s">
        <v>19</v>
      </c>
      <c r="B91" s="4"/>
      <c r="C91" s="3" t="s">
        <v>54</v>
      </c>
      <c r="D91" s="3" t="s">
        <v>14</v>
      </c>
      <c r="E91" s="10">
        <v>0</v>
      </c>
      <c r="F91" s="8">
        <v>0</v>
      </c>
      <c r="G91" s="8">
        <v>0</v>
      </c>
      <c r="H91" s="8">
        <v>2</v>
      </c>
      <c r="I91" s="8"/>
      <c r="J91" s="8">
        <v>4</v>
      </c>
      <c r="K91" s="8">
        <v>2</v>
      </c>
      <c r="L91" s="8">
        <v>0</v>
      </c>
      <c r="M91" s="4">
        <f t="shared" si="8"/>
        <v>8</v>
      </c>
      <c r="N91" s="13">
        <v>0.06825231481481481</v>
      </c>
      <c r="O91" s="13">
        <v>0.043750000000000004</v>
      </c>
      <c r="P91" s="12">
        <f t="shared" si="9"/>
        <v>0.024502314814814803</v>
      </c>
      <c r="Q91" s="13">
        <v>4.6296296296296294E-05</v>
      </c>
      <c r="R91" s="12">
        <f t="shared" si="10"/>
        <v>0.030011574074074062</v>
      </c>
      <c r="S91" s="33">
        <f t="shared" si="11"/>
        <v>64.16972236773188</v>
      </c>
      <c r="T91" s="5"/>
    </row>
    <row r="92" spans="1:20" ht="12.75">
      <c r="A92" s="28" t="s">
        <v>21</v>
      </c>
      <c r="B92" s="4"/>
      <c r="C92" s="3" t="s">
        <v>98</v>
      </c>
      <c r="D92" s="3" t="s">
        <v>38</v>
      </c>
      <c r="E92" s="10">
        <v>0</v>
      </c>
      <c r="F92" s="8">
        <v>0</v>
      </c>
      <c r="G92" s="8">
        <v>0</v>
      </c>
      <c r="H92" s="8">
        <v>1</v>
      </c>
      <c r="I92" s="8"/>
      <c r="J92" s="8">
        <v>1</v>
      </c>
      <c r="K92" s="8">
        <v>2</v>
      </c>
      <c r="L92" s="8">
        <v>1</v>
      </c>
      <c r="M92" s="4">
        <f t="shared" si="8"/>
        <v>5</v>
      </c>
      <c r="N92" s="13">
        <v>0.07643518518518519</v>
      </c>
      <c r="O92" s="13">
        <v>0.049305555555555554</v>
      </c>
      <c r="P92" s="12">
        <f t="shared" si="9"/>
        <v>0.027129629629629635</v>
      </c>
      <c r="Q92" s="13"/>
      <c r="R92" s="12">
        <f t="shared" si="10"/>
        <v>0.03060185185185186</v>
      </c>
      <c r="S92" s="33">
        <f t="shared" si="11"/>
        <v>61.49816657936093</v>
      </c>
      <c r="T92" s="5"/>
    </row>
    <row r="93" spans="1:20" ht="12.75">
      <c r="A93" s="28" t="s">
        <v>25</v>
      </c>
      <c r="B93" s="4"/>
      <c r="C93" s="3" t="s">
        <v>99</v>
      </c>
      <c r="D93" s="3" t="s">
        <v>14</v>
      </c>
      <c r="E93" s="10">
        <v>0</v>
      </c>
      <c r="F93" s="8">
        <v>0</v>
      </c>
      <c r="G93" s="8">
        <v>0</v>
      </c>
      <c r="H93" s="8">
        <v>3</v>
      </c>
      <c r="I93" s="8"/>
      <c r="J93" s="8">
        <v>1</v>
      </c>
      <c r="K93" s="8">
        <v>4</v>
      </c>
      <c r="L93" s="8">
        <v>0</v>
      </c>
      <c r="M93" s="4">
        <f t="shared" si="8"/>
        <v>8</v>
      </c>
      <c r="N93" s="13">
        <v>0.06945601851851851</v>
      </c>
      <c r="O93" s="13">
        <v>0.042361111111111106</v>
      </c>
      <c r="P93" s="12">
        <f t="shared" si="9"/>
        <v>0.027094907407407408</v>
      </c>
      <c r="Q93" s="13"/>
      <c r="R93" s="12">
        <f t="shared" si="10"/>
        <v>0.032650462962962964</v>
      </c>
      <c r="S93" s="33">
        <f t="shared" si="11"/>
        <v>52.226296490309096</v>
      </c>
      <c r="T93" s="5"/>
    </row>
    <row r="94" spans="1:19" ht="12.75">
      <c r="A94" s="28" t="s">
        <v>26</v>
      </c>
      <c r="B94" s="4"/>
      <c r="C94" s="3" t="s">
        <v>100</v>
      </c>
      <c r="D94" s="3" t="s">
        <v>14</v>
      </c>
      <c r="E94" s="10">
        <v>0</v>
      </c>
      <c r="F94" s="8">
        <v>0</v>
      </c>
      <c r="G94" s="8">
        <v>0</v>
      </c>
      <c r="H94" s="8">
        <v>3</v>
      </c>
      <c r="I94" s="8"/>
      <c r="J94" s="8">
        <v>1</v>
      </c>
      <c r="K94" s="8">
        <v>3</v>
      </c>
      <c r="L94" s="8">
        <v>2</v>
      </c>
      <c r="M94" s="4">
        <f t="shared" si="8"/>
        <v>9</v>
      </c>
      <c r="N94" s="13">
        <v>0.0756712962962963</v>
      </c>
      <c r="O94" s="13">
        <v>0.04791666666666666</v>
      </c>
      <c r="P94" s="12">
        <f t="shared" si="9"/>
        <v>0.027754629629629643</v>
      </c>
      <c r="Q94" s="13"/>
      <c r="R94" s="12">
        <f t="shared" si="10"/>
        <v>0.03400462962962964</v>
      </c>
      <c r="S94" s="33">
        <f t="shared" si="11"/>
        <v>46.09743321110528</v>
      </c>
    </row>
    <row r="95" spans="1:18" ht="12.75">
      <c r="A95" s="26"/>
      <c r="B95" s="1"/>
      <c r="M95" s="4"/>
      <c r="P95" s="12"/>
      <c r="R95" s="12"/>
    </row>
    <row r="96" spans="1:18" ht="12.75">
      <c r="A96" s="26" t="s">
        <v>30</v>
      </c>
      <c r="M96" s="4"/>
      <c r="P96" s="12"/>
      <c r="R96" s="12"/>
    </row>
    <row r="97" spans="13:18" ht="12.75">
      <c r="M97" s="4"/>
      <c r="P97" s="12"/>
      <c r="R97" s="12"/>
    </row>
    <row r="98" spans="1:19" ht="12.75">
      <c r="A98" s="27" t="s">
        <v>15</v>
      </c>
      <c r="C98" t="s">
        <v>0</v>
      </c>
      <c r="D98" t="s">
        <v>1</v>
      </c>
      <c r="E98" s="16" t="s">
        <v>2</v>
      </c>
      <c r="F98" s="17" t="s">
        <v>3</v>
      </c>
      <c r="G98" s="17" t="s">
        <v>4</v>
      </c>
      <c r="H98" s="17" t="s">
        <v>5</v>
      </c>
      <c r="I98" s="17" t="s">
        <v>36</v>
      </c>
      <c r="J98" s="17" t="s">
        <v>6</v>
      </c>
      <c r="K98" s="17" t="s">
        <v>7</v>
      </c>
      <c r="L98" s="17" t="s">
        <v>8</v>
      </c>
      <c r="M98" s="2" t="s">
        <v>9</v>
      </c>
      <c r="N98" s="15" t="s">
        <v>58</v>
      </c>
      <c r="O98" s="15" t="s">
        <v>57</v>
      </c>
      <c r="P98" s="11" t="s">
        <v>17</v>
      </c>
      <c r="Q98" s="15" t="s">
        <v>10</v>
      </c>
      <c r="R98" s="11" t="s">
        <v>11</v>
      </c>
      <c r="S98" s="31" t="s">
        <v>12</v>
      </c>
    </row>
    <row r="99" spans="1:20" ht="12.75">
      <c r="A99" s="28"/>
      <c r="B99" s="2"/>
      <c r="C99" s="3"/>
      <c r="D99" s="3"/>
      <c r="E99" s="10"/>
      <c r="F99" s="8"/>
      <c r="G99" s="8"/>
      <c r="H99" s="8"/>
      <c r="I99" s="8"/>
      <c r="J99" s="8"/>
      <c r="K99" s="8"/>
      <c r="L99" s="8"/>
      <c r="M99" s="4"/>
      <c r="N99" s="13"/>
      <c r="O99" s="13"/>
      <c r="P99" s="12"/>
      <c r="Q99" s="13"/>
      <c r="R99" s="12"/>
      <c r="S99" s="32"/>
      <c r="T99" s="5"/>
    </row>
    <row r="100" spans="1:19" ht="12.75">
      <c r="A100" s="28">
        <v>1</v>
      </c>
      <c r="B100" s="4"/>
      <c r="C100" s="3" t="s">
        <v>102</v>
      </c>
      <c r="D100" s="3" t="s">
        <v>14</v>
      </c>
      <c r="E100" s="16">
        <v>1</v>
      </c>
      <c r="F100" s="17">
        <v>0</v>
      </c>
      <c r="G100" s="17">
        <v>0</v>
      </c>
      <c r="H100" s="17">
        <v>1</v>
      </c>
      <c r="J100" s="17">
        <v>0</v>
      </c>
      <c r="K100" s="17">
        <v>3</v>
      </c>
      <c r="L100" s="17">
        <v>0</v>
      </c>
      <c r="M100" s="4">
        <f>SUM(E100:L100)</f>
        <v>5</v>
      </c>
      <c r="N100" s="15">
        <v>0.061875000000000006</v>
      </c>
      <c r="O100" s="15">
        <v>0.029861111111111113</v>
      </c>
      <c r="P100" s="12">
        <f>N100-O100</f>
        <v>0.0320138888888889</v>
      </c>
      <c r="R100" s="12">
        <f>P100+TIME(0,M100,0)-Q100</f>
        <v>0.03548611111111112</v>
      </c>
      <c r="S100" s="33">
        <f>(((R$100*2)-R100)/R$100)*100</f>
        <v>100</v>
      </c>
    </row>
    <row r="101" spans="1:20" ht="12.75">
      <c r="A101" s="28">
        <v>2</v>
      </c>
      <c r="B101" s="4"/>
      <c r="C101" s="7" t="s">
        <v>103</v>
      </c>
      <c r="D101" s="3" t="s">
        <v>14</v>
      </c>
      <c r="E101" s="10">
        <v>1</v>
      </c>
      <c r="F101" s="8">
        <v>0</v>
      </c>
      <c r="G101" s="8">
        <v>0</v>
      </c>
      <c r="H101" s="8">
        <v>3</v>
      </c>
      <c r="I101" s="8"/>
      <c r="J101" s="8">
        <v>0</v>
      </c>
      <c r="K101" s="8">
        <v>3</v>
      </c>
      <c r="L101" s="8">
        <v>0</v>
      </c>
      <c r="M101" s="4">
        <f>SUM(E101:L101)</f>
        <v>7</v>
      </c>
      <c r="N101" s="13">
        <v>0.061875000000000006</v>
      </c>
      <c r="O101" s="13">
        <v>0.02847222222222222</v>
      </c>
      <c r="P101" s="12">
        <f>N101-O101</f>
        <v>0.03340277777777778</v>
      </c>
      <c r="Q101" s="13"/>
      <c r="R101" s="12">
        <f>P101+TIME(0,M101,0)-Q101</f>
        <v>0.03826388888888889</v>
      </c>
      <c r="S101" s="33">
        <f>(((R$100*2)-R101)/R$100)*100</f>
        <v>92.17221135029358</v>
      </c>
      <c r="T101" s="5"/>
    </row>
    <row r="102" spans="1:20" ht="12.75">
      <c r="A102" s="28"/>
      <c r="B102" s="4"/>
      <c r="C102" s="3"/>
      <c r="D102" s="3"/>
      <c r="E102" s="10"/>
      <c r="F102" s="8"/>
      <c r="G102" s="8"/>
      <c r="H102" s="8"/>
      <c r="I102" s="8"/>
      <c r="J102" s="8"/>
      <c r="K102" s="8"/>
      <c r="L102" s="8"/>
      <c r="M102" s="4"/>
      <c r="N102" s="13"/>
      <c r="O102" s="13"/>
      <c r="P102" s="12"/>
      <c r="Q102" s="13"/>
      <c r="R102" s="12"/>
      <c r="S102" s="32"/>
      <c r="T102" s="5"/>
    </row>
    <row r="103" spans="1:18" ht="12.75">
      <c r="A103" s="26" t="s">
        <v>101</v>
      </c>
      <c r="M103" s="4"/>
      <c r="P103" s="12"/>
      <c r="R103" s="12"/>
    </row>
    <row r="104" spans="13:18" ht="12.75">
      <c r="M104" s="4"/>
      <c r="P104" s="12"/>
      <c r="R104" s="12"/>
    </row>
    <row r="105" spans="1:19" ht="12.75">
      <c r="A105" s="27" t="s">
        <v>15</v>
      </c>
      <c r="C105" t="s">
        <v>0</v>
      </c>
      <c r="D105" t="s">
        <v>1</v>
      </c>
      <c r="E105" s="16" t="s">
        <v>2</v>
      </c>
      <c r="F105" s="17" t="s">
        <v>3</v>
      </c>
      <c r="G105" s="17" t="s">
        <v>4</v>
      </c>
      <c r="H105" s="17" t="s">
        <v>5</v>
      </c>
      <c r="I105" s="17" t="s">
        <v>36</v>
      </c>
      <c r="J105" s="17" t="s">
        <v>6</v>
      </c>
      <c r="K105" s="17" t="s">
        <v>7</v>
      </c>
      <c r="L105" s="17" t="s">
        <v>8</v>
      </c>
      <c r="M105" s="2" t="s">
        <v>9</v>
      </c>
      <c r="N105" s="15" t="s">
        <v>58</v>
      </c>
      <c r="O105" s="15" t="s">
        <v>57</v>
      </c>
      <c r="P105" s="11" t="s">
        <v>17</v>
      </c>
      <c r="Q105" s="15" t="s">
        <v>10</v>
      </c>
      <c r="R105" s="11" t="s">
        <v>11</v>
      </c>
      <c r="S105" s="31" t="s">
        <v>12</v>
      </c>
    </row>
    <row r="106" spans="1:20" ht="12.75">
      <c r="A106" s="28"/>
      <c r="B106" s="2"/>
      <c r="C106" s="3"/>
      <c r="D106" s="3"/>
      <c r="E106" s="10"/>
      <c r="F106" s="8"/>
      <c r="G106" s="8"/>
      <c r="H106" s="8"/>
      <c r="I106" s="8"/>
      <c r="J106" s="8"/>
      <c r="K106" s="8"/>
      <c r="L106" s="8"/>
      <c r="M106" s="4"/>
      <c r="N106" s="13"/>
      <c r="O106" s="13"/>
      <c r="P106" s="12"/>
      <c r="Q106" s="13"/>
      <c r="R106" s="12"/>
      <c r="S106" s="32"/>
      <c r="T106" s="5"/>
    </row>
    <row r="107" spans="1:19" ht="12.75">
      <c r="A107" s="28" t="s">
        <v>13</v>
      </c>
      <c r="B107" s="4"/>
      <c r="C107" s="3" t="s">
        <v>64</v>
      </c>
      <c r="D107" s="3" t="s">
        <v>111</v>
      </c>
      <c r="E107" s="16">
        <v>1</v>
      </c>
      <c r="F107" s="17">
        <v>0</v>
      </c>
      <c r="G107" s="17">
        <v>0</v>
      </c>
      <c r="H107" s="17">
        <v>0</v>
      </c>
      <c r="J107" s="17">
        <v>3</v>
      </c>
      <c r="K107" s="17">
        <v>0</v>
      </c>
      <c r="L107" s="17">
        <v>0</v>
      </c>
      <c r="M107" s="4">
        <f>SUM(E107:L107)</f>
        <v>4</v>
      </c>
      <c r="N107" s="15">
        <v>0.0453587962962963</v>
      </c>
      <c r="O107" s="15">
        <v>0.02291666666666667</v>
      </c>
      <c r="P107" s="12">
        <f>N107-O107</f>
        <v>0.02244212962962963</v>
      </c>
      <c r="R107" s="12">
        <f>P107+TIME(0,M107,0)-Q107</f>
        <v>0.02521990740740741</v>
      </c>
      <c r="S107" s="33">
        <f>(((R$107*2)-R107)/R$107)*100</f>
        <v>100</v>
      </c>
    </row>
    <row r="108" spans="1:19" ht="12.75">
      <c r="A108" s="28" t="s">
        <v>16</v>
      </c>
      <c r="B108" s="4"/>
      <c r="C108" s="3" t="s">
        <v>104</v>
      </c>
      <c r="D108" s="3" t="s">
        <v>38</v>
      </c>
      <c r="E108" s="16">
        <v>1</v>
      </c>
      <c r="F108" s="17">
        <v>0</v>
      </c>
      <c r="G108" s="17">
        <v>0</v>
      </c>
      <c r="H108" s="17">
        <v>1</v>
      </c>
      <c r="I108" s="17" t="s">
        <v>56</v>
      </c>
      <c r="J108" s="17">
        <v>1</v>
      </c>
      <c r="K108" s="17">
        <v>3</v>
      </c>
      <c r="L108" s="17">
        <v>0</v>
      </c>
      <c r="M108" s="4">
        <f>SUM(E108:L108)</f>
        <v>6</v>
      </c>
      <c r="N108" s="15">
        <v>0.049305555555555554</v>
      </c>
      <c r="O108" s="15">
        <v>0.027083333333333334</v>
      </c>
      <c r="P108" s="12">
        <f>N108-O108</f>
        <v>0.02222222222222222</v>
      </c>
      <c r="R108" s="12">
        <f>P108+TIME(0,M108,0)-Q108</f>
        <v>0.026388888888888885</v>
      </c>
      <c r="S108" s="33">
        <f>(((R$107*2)-R108)/R$107)*100</f>
        <v>95.3648462597522</v>
      </c>
    </row>
    <row r="109" spans="1:20" ht="12.75">
      <c r="A109" s="28" t="s">
        <v>18</v>
      </c>
      <c r="B109" s="4"/>
      <c r="C109" s="7" t="s">
        <v>65</v>
      </c>
      <c r="D109" s="7" t="s">
        <v>14</v>
      </c>
      <c r="E109" s="10">
        <v>1</v>
      </c>
      <c r="F109" s="8">
        <v>1</v>
      </c>
      <c r="G109" s="8">
        <v>0</v>
      </c>
      <c r="H109" s="8">
        <v>1</v>
      </c>
      <c r="I109" s="8"/>
      <c r="J109" s="8">
        <v>2</v>
      </c>
      <c r="K109" s="8">
        <v>3</v>
      </c>
      <c r="L109" s="8">
        <v>2</v>
      </c>
      <c r="M109" s="4">
        <f>SUM(E109:L109)</f>
        <v>10</v>
      </c>
      <c r="N109" s="13">
        <v>0.049097222222222216</v>
      </c>
      <c r="O109" s="13">
        <v>0.025694444444444447</v>
      </c>
      <c r="P109" s="12">
        <f>N109-O109</f>
        <v>0.02340277777777777</v>
      </c>
      <c r="Q109" s="13"/>
      <c r="R109" s="12">
        <f>P109+TIME(0,M109,0)-Q109</f>
        <v>0.030347222222222213</v>
      </c>
      <c r="S109" s="33">
        <f>(((R$107*2)-R109)/R$107)*100</f>
        <v>79.66957319871504</v>
      </c>
      <c r="T109" s="5"/>
    </row>
    <row r="110" spans="1:20" ht="12.75">
      <c r="A110" s="28" t="s">
        <v>19</v>
      </c>
      <c r="B110" s="4"/>
      <c r="C110" s="7" t="s">
        <v>42</v>
      </c>
      <c r="D110" s="7" t="s">
        <v>38</v>
      </c>
      <c r="E110" s="10">
        <v>1</v>
      </c>
      <c r="F110" s="8">
        <v>0</v>
      </c>
      <c r="G110" s="8">
        <v>0</v>
      </c>
      <c r="H110" s="8">
        <v>3</v>
      </c>
      <c r="I110" s="8"/>
      <c r="J110" s="8">
        <v>0</v>
      </c>
      <c r="K110" s="8">
        <v>1</v>
      </c>
      <c r="L110" s="8">
        <v>0</v>
      </c>
      <c r="M110" s="4">
        <f>SUM(E110:L110)</f>
        <v>5</v>
      </c>
      <c r="N110" s="13">
        <v>0.057118055555555554</v>
      </c>
      <c r="O110" s="13">
        <v>0.024305555555555556</v>
      </c>
      <c r="P110" s="12">
        <f>N110-O110</f>
        <v>0.032812499999999994</v>
      </c>
      <c r="Q110" s="13">
        <v>4.6296296296296294E-05</v>
      </c>
      <c r="R110" s="12">
        <f>P110+TIME(0,M110,0)-Q110</f>
        <v>0.036238425925925924</v>
      </c>
      <c r="S110" s="33">
        <f>(((R$107*2)-R110)/R$107)*100</f>
        <v>56.3102340523176</v>
      </c>
      <c r="T110" s="5"/>
    </row>
    <row r="111" spans="1:20" ht="12.75">
      <c r="A111" s="28"/>
      <c r="B111" s="4"/>
      <c r="C111" s="3"/>
      <c r="D111" s="3"/>
      <c r="E111" s="10"/>
      <c r="F111" s="8"/>
      <c r="G111" s="8"/>
      <c r="H111" s="8"/>
      <c r="I111" s="8"/>
      <c r="J111" s="8"/>
      <c r="K111" s="8"/>
      <c r="L111" s="8"/>
      <c r="M111" s="4"/>
      <c r="N111" s="13"/>
      <c r="O111" s="13"/>
      <c r="P111" s="12"/>
      <c r="Q111" s="13"/>
      <c r="R111" s="12"/>
      <c r="S111" s="32"/>
      <c r="T111" s="5"/>
    </row>
    <row r="112" spans="1:20" ht="12.75">
      <c r="A112" s="26" t="s">
        <v>31</v>
      </c>
      <c r="B112" s="4"/>
      <c r="C112" s="7"/>
      <c r="D112" s="7"/>
      <c r="E112" s="10"/>
      <c r="F112" s="8"/>
      <c r="G112" s="8"/>
      <c r="H112" s="8"/>
      <c r="I112" s="8"/>
      <c r="J112" s="8"/>
      <c r="K112" s="8"/>
      <c r="L112" s="8"/>
      <c r="M112" s="4"/>
      <c r="N112" s="13"/>
      <c r="O112" s="13"/>
      <c r="P112" s="12"/>
      <c r="Q112" s="13"/>
      <c r="R112" s="12"/>
      <c r="S112" s="32"/>
      <c r="T112" s="5"/>
    </row>
    <row r="113" spans="1:20" ht="12.75">
      <c r="A113" s="26"/>
      <c r="B113" s="4"/>
      <c r="C113" s="7"/>
      <c r="D113" s="7"/>
      <c r="E113" s="10"/>
      <c r="F113" s="8"/>
      <c r="G113" s="8"/>
      <c r="H113" s="8"/>
      <c r="I113" s="8"/>
      <c r="J113" s="8"/>
      <c r="K113" s="8"/>
      <c r="L113" s="8"/>
      <c r="M113" s="4"/>
      <c r="N113" s="13"/>
      <c r="O113" s="13"/>
      <c r="P113" s="12"/>
      <c r="Q113" s="13"/>
      <c r="R113" s="12"/>
      <c r="S113" s="32"/>
      <c r="T113" s="5"/>
    </row>
    <row r="114" spans="1:19" ht="12.75">
      <c r="A114" s="27" t="s">
        <v>15</v>
      </c>
      <c r="C114" t="s">
        <v>0</v>
      </c>
      <c r="D114" t="s">
        <v>1</v>
      </c>
      <c r="E114" s="16" t="s">
        <v>2</v>
      </c>
      <c r="F114" s="17" t="s">
        <v>3</v>
      </c>
      <c r="G114" s="17" t="s">
        <v>4</v>
      </c>
      <c r="H114" s="17" t="s">
        <v>5</v>
      </c>
      <c r="I114" s="17" t="s">
        <v>36</v>
      </c>
      <c r="J114" s="17" t="s">
        <v>6</v>
      </c>
      <c r="K114" s="17" t="s">
        <v>7</v>
      </c>
      <c r="L114" s="17" t="s">
        <v>8</v>
      </c>
      <c r="M114" s="2" t="s">
        <v>9</v>
      </c>
      <c r="N114" s="15" t="s">
        <v>58</v>
      </c>
      <c r="O114" s="15" t="s">
        <v>57</v>
      </c>
      <c r="P114" s="11" t="s">
        <v>17</v>
      </c>
      <c r="Q114" s="15" t="s">
        <v>10</v>
      </c>
      <c r="R114" s="11" t="s">
        <v>11</v>
      </c>
      <c r="S114" s="31" t="s">
        <v>12</v>
      </c>
    </row>
    <row r="115" spans="1:20" ht="12.75">
      <c r="A115" s="28"/>
      <c r="B115" s="2"/>
      <c r="C115" s="3"/>
      <c r="D115" s="3"/>
      <c r="E115" s="10"/>
      <c r="F115" s="8"/>
      <c r="G115" s="8"/>
      <c r="H115" s="8"/>
      <c r="I115" s="8"/>
      <c r="J115" s="8"/>
      <c r="K115" s="8"/>
      <c r="L115" s="8"/>
      <c r="M115" s="4"/>
      <c r="N115" s="13"/>
      <c r="O115" s="13"/>
      <c r="P115" s="12"/>
      <c r="Q115" s="13"/>
      <c r="R115" s="12"/>
      <c r="S115" s="32"/>
      <c r="T115" s="5"/>
    </row>
    <row r="116" spans="1:20" ht="12.75">
      <c r="A116" s="28">
        <v>1</v>
      </c>
      <c r="B116" s="4"/>
      <c r="C116" s="7" t="s">
        <v>66</v>
      </c>
      <c r="D116" s="3" t="s">
        <v>38</v>
      </c>
      <c r="E116" s="10">
        <v>0</v>
      </c>
      <c r="F116" s="8">
        <v>0</v>
      </c>
      <c r="G116" s="8">
        <v>0</v>
      </c>
      <c r="H116" s="8">
        <v>3</v>
      </c>
      <c r="I116" s="8"/>
      <c r="J116" s="8">
        <v>0</v>
      </c>
      <c r="K116" s="8">
        <v>0</v>
      </c>
      <c r="L116" s="8">
        <v>0</v>
      </c>
      <c r="M116" s="4">
        <f aca="true" t="shared" si="12" ref="M116:M138">SUM(E116:L116)</f>
        <v>3</v>
      </c>
      <c r="N116" s="13">
        <v>0.04177083333333333</v>
      </c>
      <c r="O116" s="13">
        <v>0.015972222222222224</v>
      </c>
      <c r="P116" s="12">
        <f aca="true" t="shared" si="13" ref="P116:P138">N116-O116</f>
        <v>0.02579861111111111</v>
      </c>
      <c r="Q116" s="13"/>
      <c r="R116" s="12">
        <f aca="true" t="shared" si="14" ref="R116:R138">P116+TIME(0,M116,0)-Q116</f>
        <v>0.027881944444444442</v>
      </c>
      <c r="S116" s="33">
        <f>(((R$116*2)-R116)/R$116)*100</f>
        <v>100</v>
      </c>
      <c r="T116" s="5"/>
    </row>
    <row r="117" spans="1:19" ht="12.75">
      <c r="A117" s="28">
        <v>2</v>
      </c>
      <c r="B117" s="3"/>
      <c r="C117" s="3" t="s">
        <v>37</v>
      </c>
      <c r="D117" s="7" t="s">
        <v>38</v>
      </c>
      <c r="E117" s="10">
        <v>1</v>
      </c>
      <c r="F117" s="8">
        <v>0</v>
      </c>
      <c r="G117" s="8">
        <v>0</v>
      </c>
      <c r="H117" s="8">
        <v>2</v>
      </c>
      <c r="I117" s="8"/>
      <c r="J117" s="8">
        <v>0</v>
      </c>
      <c r="K117" s="8">
        <v>0</v>
      </c>
      <c r="L117" s="8">
        <v>0</v>
      </c>
      <c r="M117" s="4">
        <f t="shared" si="12"/>
        <v>3</v>
      </c>
      <c r="N117" s="13">
        <v>0.049687499999999996</v>
      </c>
      <c r="O117" s="13">
        <v>0.02152777777777778</v>
      </c>
      <c r="P117" s="12">
        <f t="shared" si="13"/>
        <v>0.028159722222222214</v>
      </c>
      <c r="Q117" s="13"/>
      <c r="R117" s="12">
        <f t="shared" si="14"/>
        <v>0.030243055555555547</v>
      </c>
      <c r="S117" s="33">
        <f>(((R$116*2)-R117)/R$116)*100</f>
        <v>91.53175591531758</v>
      </c>
    </row>
    <row r="118" spans="1:19" ht="12.75">
      <c r="A118" s="29">
        <v>3</v>
      </c>
      <c r="B118" s="1"/>
      <c r="C118" s="3" t="s">
        <v>45</v>
      </c>
      <c r="D118" s="3" t="s">
        <v>14</v>
      </c>
      <c r="E118" s="16">
        <v>2</v>
      </c>
      <c r="F118" s="17">
        <v>0</v>
      </c>
      <c r="G118" s="17">
        <v>0</v>
      </c>
      <c r="H118" s="17">
        <v>2</v>
      </c>
      <c r="J118" s="17">
        <v>0</v>
      </c>
      <c r="K118" s="17">
        <v>0</v>
      </c>
      <c r="L118" s="17">
        <v>0</v>
      </c>
      <c r="M118" s="4">
        <f t="shared" si="12"/>
        <v>4</v>
      </c>
      <c r="N118" s="15">
        <v>0.04873842592592592</v>
      </c>
      <c r="O118" s="15">
        <v>0.017361111111111112</v>
      </c>
      <c r="P118" s="12">
        <f t="shared" si="13"/>
        <v>0.03137731481481481</v>
      </c>
      <c r="Q118" s="15">
        <v>0.00011574074074074073</v>
      </c>
      <c r="R118" s="12">
        <f t="shared" si="14"/>
        <v>0.03403935185185184</v>
      </c>
      <c r="S118" s="33">
        <f>(((R$116*2)-R118)/R$116)*100</f>
        <v>77.9161477791615</v>
      </c>
    </row>
    <row r="119" spans="1:19" ht="12.75">
      <c r="A119" s="27">
        <v>4</v>
      </c>
      <c r="C119" s="7" t="s">
        <v>105</v>
      </c>
      <c r="D119" s="3" t="s">
        <v>38</v>
      </c>
      <c r="E119" s="16">
        <v>0</v>
      </c>
      <c r="F119" s="17">
        <v>0</v>
      </c>
      <c r="G119" s="17">
        <v>0</v>
      </c>
      <c r="H119" s="17">
        <v>0</v>
      </c>
      <c r="J119" s="17">
        <v>0</v>
      </c>
      <c r="K119" s="17">
        <v>2</v>
      </c>
      <c r="L119" s="17">
        <v>1</v>
      </c>
      <c r="M119" s="4">
        <f t="shared" si="12"/>
        <v>3</v>
      </c>
      <c r="N119" s="15">
        <v>0.05210648148148148</v>
      </c>
      <c r="O119" s="15">
        <v>0.01875</v>
      </c>
      <c r="P119" s="12">
        <f t="shared" si="13"/>
        <v>0.03335648148148149</v>
      </c>
      <c r="R119" s="12">
        <f t="shared" si="14"/>
        <v>0.03543981481481482</v>
      </c>
      <c r="S119" s="33">
        <f>(((R$116*2)-R119)/R$116)*100</f>
        <v>72.89331672893313</v>
      </c>
    </row>
    <row r="120" spans="1:19" ht="12.75">
      <c r="A120" s="27">
        <v>5</v>
      </c>
      <c r="C120" s="3" t="s">
        <v>119</v>
      </c>
      <c r="D120" s="3" t="s">
        <v>106</v>
      </c>
      <c r="E120" s="16">
        <v>0</v>
      </c>
      <c r="F120" s="17">
        <v>0</v>
      </c>
      <c r="G120" s="17">
        <v>0</v>
      </c>
      <c r="H120" s="17">
        <v>3</v>
      </c>
      <c r="J120" s="17">
        <v>0</v>
      </c>
      <c r="K120" s="17">
        <v>1</v>
      </c>
      <c r="L120" s="17">
        <v>0</v>
      </c>
      <c r="M120" s="4">
        <f t="shared" si="12"/>
        <v>4</v>
      </c>
      <c r="N120" s="15">
        <v>0.05451388888888889</v>
      </c>
      <c r="O120" s="15">
        <v>0.02013888888888889</v>
      </c>
      <c r="P120" s="12">
        <f t="shared" si="13"/>
        <v>0.034375</v>
      </c>
      <c r="R120" s="12">
        <f t="shared" si="14"/>
        <v>0.03715277777777778</v>
      </c>
      <c r="S120" s="33">
        <f>(((R$116*2)-R120)/R$116)*100</f>
        <v>66.74968866749687</v>
      </c>
    </row>
    <row r="121" spans="1:19" ht="12.75">
      <c r="A121" s="28"/>
      <c r="B121" s="3"/>
      <c r="C121" s="3"/>
      <c r="D121" s="3"/>
      <c r="E121" s="10"/>
      <c r="F121" s="8"/>
      <c r="G121" s="8"/>
      <c r="H121" s="8"/>
      <c r="I121" s="8"/>
      <c r="J121" s="8"/>
      <c r="K121" s="8"/>
      <c r="L121" s="8"/>
      <c r="M121" s="4"/>
      <c r="N121" s="13"/>
      <c r="O121" s="13"/>
      <c r="P121" s="12"/>
      <c r="Q121" s="13"/>
      <c r="R121" s="12"/>
      <c r="S121" s="32"/>
    </row>
    <row r="122" spans="1:18" ht="12.75">
      <c r="A122" s="26" t="s">
        <v>33</v>
      </c>
      <c r="B122" s="1"/>
      <c r="M122" s="4"/>
      <c r="P122" s="12"/>
      <c r="R122" s="12"/>
    </row>
    <row r="123" spans="13:18" ht="12.75">
      <c r="M123" s="4"/>
      <c r="P123" s="12"/>
      <c r="R123" s="12"/>
    </row>
    <row r="124" spans="1:19" ht="12.75">
      <c r="A124" s="27" t="s">
        <v>15</v>
      </c>
      <c r="C124" t="s">
        <v>0</v>
      </c>
      <c r="D124" t="s">
        <v>1</v>
      </c>
      <c r="E124" s="16" t="s">
        <v>2</v>
      </c>
      <c r="F124" s="17" t="s">
        <v>3</v>
      </c>
      <c r="G124" s="17" t="s">
        <v>4</v>
      </c>
      <c r="H124" s="17" t="s">
        <v>5</v>
      </c>
      <c r="I124" s="17" t="s">
        <v>36</v>
      </c>
      <c r="J124" s="17" t="s">
        <v>6</v>
      </c>
      <c r="K124" s="17" t="s">
        <v>7</v>
      </c>
      <c r="L124" s="17" t="s">
        <v>8</v>
      </c>
      <c r="M124" s="2" t="s">
        <v>9</v>
      </c>
      <c r="N124" s="15" t="s">
        <v>58</v>
      </c>
      <c r="O124" s="15" t="s">
        <v>57</v>
      </c>
      <c r="P124" s="11" t="s">
        <v>17</v>
      </c>
      <c r="Q124" s="15" t="s">
        <v>10</v>
      </c>
      <c r="R124" s="11" t="s">
        <v>11</v>
      </c>
      <c r="S124" s="31" t="s">
        <v>12</v>
      </c>
    </row>
    <row r="125" spans="1:20" ht="12.75">
      <c r="A125" s="28"/>
      <c r="B125" s="2"/>
      <c r="C125" s="3"/>
      <c r="D125" s="3"/>
      <c r="E125" s="10"/>
      <c r="F125" s="8"/>
      <c r="G125" s="8"/>
      <c r="H125" s="8"/>
      <c r="I125" s="8"/>
      <c r="J125" s="8"/>
      <c r="K125" s="8"/>
      <c r="L125" s="8"/>
      <c r="M125" s="4"/>
      <c r="N125" s="13"/>
      <c r="O125" s="13"/>
      <c r="P125" s="12"/>
      <c r="Q125" s="13"/>
      <c r="R125" s="12"/>
      <c r="S125" s="32"/>
      <c r="T125" s="5"/>
    </row>
    <row r="126" spans="1:19" ht="12.75">
      <c r="A126" s="27">
        <v>1</v>
      </c>
      <c r="B126" s="2"/>
      <c r="C126" t="s">
        <v>41</v>
      </c>
      <c r="D126" t="s">
        <v>38</v>
      </c>
      <c r="E126" s="16">
        <v>1</v>
      </c>
      <c r="F126" s="17">
        <v>0</v>
      </c>
      <c r="G126" s="17">
        <v>0</v>
      </c>
      <c r="H126" s="17">
        <v>1</v>
      </c>
      <c r="J126" s="17">
        <v>0</v>
      </c>
      <c r="K126" s="17">
        <v>0</v>
      </c>
      <c r="L126" s="17">
        <v>0</v>
      </c>
      <c r="M126" s="4">
        <f t="shared" si="12"/>
        <v>2</v>
      </c>
      <c r="N126" s="15">
        <v>0.032789351851851854</v>
      </c>
      <c r="O126" s="15">
        <v>0.003472222222222222</v>
      </c>
      <c r="P126" s="12">
        <f t="shared" si="13"/>
        <v>0.02931712962962963</v>
      </c>
      <c r="R126" s="12">
        <f t="shared" si="14"/>
        <v>0.030706018518518518</v>
      </c>
      <c r="S126" s="33">
        <f>(((R$126*2)-R126)/R$126)*100</f>
        <v>100</v>
      </c>
    </row>
    <row r="127" spans="1:20" ht="12.75">
      <c r="A127" s="28">
        <v>2</v>
      </c>
      <c r="B127" s="4"/>
      <c r="C127" s="3" t="s">
        <v>118</v>
      </c>
      <c r="D127" s="3" t="s">
        <v>121</v>
      </c>
      <c r="E127" s="10">
        <v>0</v>
      </c>
      <c r="F127" s="8">
        <v>0</v>
      </c>
      <c r="G127" s="8">
        <v>0</v>
      </c>
      <c r="H127" s="8">
        <v>3</v>
      </c>
      <c r="I127" s="8"/>
      <c r="J127" s="8">
        <v>2</v>
      </c>
      <c r="K127" s="8">
        <v>0</v>
      </c>
      <c r="L127" s="8">
        <v>1</v>
      </c>
      <c r="M127" s="4">
        <f t="shared" si="12"/>
        <v>6</v>
      </c>
      <c r="N127" s="13">
        <v>0.02829861111111111</v>
      </c>
      <c r="O127" s="13">
        <v>0.0006944444444444445</v>
      </c>
      <c r="P127" s="12">
        <f t="shared" si="13"/>
        <v>0.027604166666666666</v>
      </c>
      <c r="Q127" s="13"/>
      <c r="R127" s="12">
        <f t="shared" si="14"/>
        <v>0.03177083333333333</v>
      </c>
      <c r="S127" s="33">
        <f>(((R$126*2)-R127)/R$126)*100</f>
        <v>96.53222766679231</v>
      </c>
      <c r="T127" s="5"/>
    </row>
    <row r="128" spans="1:20" ht="12.75">
      <c r="A128" s="27">
        <v>3</v>
      </c>
      <c r="B128" s="4"/>
      <c r="C128" s="3" t="s">
        <v>117</v>
      </c>
      <c r="D128" s="3" t="s">
        <v>38</v>
      </c>
      <c r="E128" s="10">
        <v>1</v>
      </c>
      <c r="F128" s="8">
        <v>0</v>
      </c>
      <c r="G128" s="8">
        <v>0</v>
      </c>
      <c r="H128" s="8">
        <v>2</v>
      </c>
      <c r="I128" s="8"/>
      <c r="J128" s="8">
        <v>0</v>
      </c>
      <c r="K128" s="8">
        <v>1</v>
      </c>
      <c r="L128" s="8">
        <v>0</v>
      </c>
      <c r="M128" s="4">
        <f t="shared" si="12"/>
        <v>4</v>
      </c>
      <c r="N128" s="13">
        <v>0.03664351851851852</v>
      </c>
      <c r="O128" s="13">
        <v>0.0020833333333333333</v>
      </c>
      <c r="P128" s="12">
        <f t="shared" si="13"/>
        <v>0.03456018518518519</v>
      </c>
      <c r="Q128" s="13"/>
      <c r="R128" s="12">
        <f t="shared" si="14"/>
        <v>0.03733796296296296</v>
      </c>
      <c r="S128" s="33">
        <f>(((R$126*2)-R128)/R$126)*100</f>
        <v>78.40180927252167</v>
      </c>
      <c r="T128" s="5"/>
    </row>
    <row r="129" spans="1:19" ht="12.75">
      <c r="A129" s="28"/>
      <c r="B129" s="4"/>
      <c r="C129" s="3"/>
      <c r="D129" s="3"/>
      <c r="E129" s="10"/>
      <c r="F129" s="8"/>
      <c r="G129" s="8"/>
      <c r="H129" s="8"/>
      <c r="I129" s="8"/>
      <c r="J129" s="8"/>
      <c r="K129" s="8"/>
      <c r="L129" s="8"/>
      <c r="M129" s="4"/>
      <c r="N129" s="13"/>
      <c r="O129" s="13"/>
      <c r="P129" s="12"/>
      <c r="Q129" s="13"/>
      <c r="R129" s="12"/>
      <c r="S129" s="32"/>
    </row>
    <row r="130" spans="1:18" ht="12.75">
      <c r="A130" s="26" t="s">
        <v>32</v>
      </c>
      <c r="B130" s="1"/>
      <c r="C130" s="3"/>
      <c r="D130" s="3"/>
      <c r="E130" s="10"/>
      <c r="F130" s="8"/>
      <c r="G130" s="8"/>
      <c r="H130" s="8"/>
      <c r="I130" s="8"/>
      <c r="J130" s="8"/>
      <c r="K130" s="8"/>
      <c r="L130" s="8"/>
      <c r="M130" s="4"/>
      <c r="N130" s="13"/>
      <c r="O130" s="13"/>
      <c r="P130" s="12"/>
      <c r="Q130" s="13"/>
      <c r="R130" s="12"/>
    </row>
    <row r="131" spans="3:18" ht="12.75">
      <c r="C131" s="3"/>
      <c r="D131" s="3"/>
      <c r="E131" s="10"/>
      <c r="F131" s="8"/>
      <c r="G131" s="8"/>
      <c r="H131" s="8"/>
      <c r="I131" s="8"/>
      <c r="J131" s="8"/>
      <c r="K131" s="8"/>
      <c r="L131" s="8"/>
      <c r="M131" s="4"/>
      <c r="N131" s="13"/>
      <c r="O131" s="13"/>
      <c r="P131" s="12"/>
      <c r="Q131" s="13"/>
      <c r="R131" s="12"/>
    </row>
    <row r="132" spans="1:19" ht="12.75">
      <c r="A132" s="27" t="s">
        <v>15</v>
      </c>
      <c r="C132" t="s">
        <v>0</v>
      </c>
      <c r="D132" t="s">
        <v>1</v>
      </c>
      <c r="E132" s="16" t="s">
        <v>2</v>
      </c>
      <c r="F132" s="17" t="s">
        <v>3</v>
      </c>
      <c r="G132" s="17" t="s">
        <v>4</v>
      </c>
      <c r="H132" s="17" t="s">
        <v>5</v>
      </c>
      <c r="I132" s="17" t="s">
        <v>36</v>
      </c>
      <c r="J132" s="17" t="s">
        <v>6</v>
      </c>
      <c r="K132" s="17" t="s">
        <v>7</v>
      </c>
      <c r="L132" s="17" t="s">
        <v>8</v>
      </c>
      <c r="M132" s="2" t="s">
        <v>9</v>
      </c>
      <c r="N132" s="15" t="s">
        <v>58</v>
      </c>
      <c r="O132" s="15" t="s">
        <v>57</v>
      </c>
      <c r="P132" s="11" t="s">
        <v>17</v>
      </c>
      <c r="Q132" s="15" t="s">
        <v>10</v>
      </c>
      <c r="R132" s="11" t="s">
        <v>11</v>
      </c>
      <c r="S132" s="31" t="s">
        <v>12</v>
      </c>
    </row>
    <row r="133" spans="1:20" ht="12.75">
      <c r="A133" s="28"/>
      <c r="B133" s="2"/>
      <c r="C133" s="3"/>
      <c r="D133" s="3"/>
      <c r="E133" s="10"/>
      <c r="F133" s="8"/>
      <c r="G133" s="8"/>
      <c r="H133" s="8"/>
      <c r="I133" s="8"/>
      <c r="J133" s="8"/>
      <c r="K133" s="8"/>
      <c r="L133" s="8"/>
      <c r="M133" s="4"/>
      <c r="N133" s="13"/>
      <c r="O133" s="13"/>
      <c r="P133" s="12"/>
      <c r="Q133" s="13"/>
      <c r="R133" s="12"/>
      <c r="S133" s="32"/>
      <c r="T133" s="5"/>
    </row>
    <row r="134" spans="1:20" ht="12.75">
      <c r="A134" s="28" t="s">
        <v>13</v>
      </c>
      <c r="B134" s="4"/>
      <c r="C134" s="3" t="s">
        <v>55</v>
      </c>
      <c r="D134" s="3" t="s">
        <v>38</v>
      </c>
      <c r="E134" s="10">
        <v>0</v>
      </c>
      <c r="F134" s="8">
        <v>0</v>
      </c>
      <c r="G134" s="8">
        <v>0</v>
      </c>
      <c r="H134" s="8">
        <v>0</v>
      </c>
      <c r="I134" s="8"/>
      <c r="J134" s="8">
        <v>0</v>
      </c>
      <c r="K134" s="8">
        <v>0</v>
      </c>
      <c r="L134" s="8">
        <v>0</v>
      </c>
      <c r="M134" s="4">
        <f t="shared" si="12"/>
        <v>0</v>
      </c>
      <c r="N134" s="13">
        <v>0.035729166666666666</v>
      </c>
      <c r="O134" s="13">
        <v>0.013194444444444444</v>
      </c>
      <c r="P134" s="12">
        <f t="shared" si="13"/>
        <v>0.02253472222222222</v>
      </c>
      <c r="Q134" s="13"/>
      <c r="R134" s="12">
        <f t="shared" si="14"/>
        <v>0.02253472222222222</v>
      </c>
      <c r="S134" s="33">
        <f>(((R$134*2)-R134)/R$134)*100</f>
        <v>100</v>
      </c>
      <c r="T134" s="5"/>
    </row>
    <row r="135" spans="1:20" ht="12.75">
      <c r="A135" s="28" t="s">
        <v>16</v>
      </c>
      <c r="B135" s="4"/>
      <c r="C135" s="7" t="s">
        <v>107</v>
      </c>
      <c r="D135" s="3" t="s">
        <v>38</v>
      </c>
      <c r="E135" s="10">
        <v>0</v>
      </c>
      <c r="F135" s="8">
        <v>0</v>
      </c>
      <c r="G135" s="8">
        <v>0</v>
      </c>
      <c r="H135" s="8">
        <v>0</v>
      </c>
      <c r="I135" s="8"/>
      <c r="J135" s="8">
        <v>0</v>
      </c>
      <c r="K135" s="8">
        <v>0</v>
      </c>
      <c r="L135" s="8">
        <v>0</v>
      </c>
      <c r="M135" s="4">
        <f t="shared" si="12"/>
        <v>0</v>
      </c>
      <c r="N135" s="13">
        <v>0.039872685185185185</v>
      </c>
      <c r="O135" s="13">
        <v>0.010416666666666666</v>
      </c>
      <c r="P135" s="12">
        <f t="shared" si="13"/>
        <v>0.02945601851851852</v>
      </c>
      <c r="Q135" s="13">
        <v>0.0043287037037037035</v>
      </c>
      <c r="R135" s="12">
        <f t="shared" si="14"/>
        <v>0.025127314814814818</v>
      </c>
      <c r="S135" s="33">
        <f>(((R$134*2)-R135)/R$134)*100</f>
        <v>88.4951206985105</v>
      </c>
      <c r="T135" s="5"/>
    </row>
    <row r="136" spans="1:20" ht="12.75">
      <c r="A136" s="28" t="s">
        <v>18</v>
      </c>
      <c r="B136" s="4"/>
      <c r="C136" s="3" t="s">
        <v>39</v>
      </c>
      <c r="D136" s="3" t="s">
        <v>111</v>
      </c>
      <c r="E136" s="10">
        <v>0</v>
      </c>
      <c r="F136" s="8">
        <v>0</v>
      </c>
      <c r="G136" s="8">
        <v>0</v>
      </c>
      <c r="H136" s="8">
        <v>2</v>
      </c>
      <c r="I136" s="8"/>
      <c r="J136" s="8">
        <v>3</v>
      </c>
      <c r="K136" s="8">
        <v>1</v>
      </c>
      <c r="L136" s="8">
        <v>3</v>
      </c>
      <c r="M136" s="4">
        <f t="shared" si="12"/>
        <v>9</v>
      </c>
      <c r="N136" s="13">
        <v>0.03597222222222222</v>
      </c>
      <c r="O136" s="13">
        <v>0.011805555555555555</v>
      </c>
      <c r="P136" s="12">
        <f t="shared" si="13"/>
        <v>0.024166666666666663</v>
      </c>
      <c r="Q136" s="13"/>
      <c r="R136" s="12">
        <f t="shared" si="14"/>
        <v>0.03041666666666666</v>
      </c>
      <c r="S136" s="33">
        <f>(((R$134*2)-R136)/R$134)*100</f>
        <v>65.02311248073961</v>
      </c>
      <c r="T136" s="5"/>
    </row>
    <row r="137" spans="1:20" ht="12.75">
      <c r="A137" s="28" t="s">
        <v>19</v>
      </c>
      <c r="B137" s="4"/>
      <c r="C137" s="3" t="s">
        <v>108</v>
      </c>
      <c r="D137" s="3" t="s">
        <v>111</v>
      </c>
      <c r="E137" s="10">
        <v>2</v>
      </c>
      <c r="F137" s="8">
        <v>0</v>
      </c>
      <c r="G137" s="8">
        <v>0</v>
      </c>
      <c r="H137" s="8">
        <v>3</v>
      </c>
      <c r="I137" s="8"/>
      <c r="J137" s="8">
        <v>1</v>
      </c>
      <c r="K137" s="8">
        <v>2</v>
      </c>
      <c r="L137" s="8">
        <v>4</v>
      </c>
      <c r="M137" s="4">
        <f t="shared" si="12"/>
        <v>12</v>
      </c>
      <c r="N137" s="13">
        <v>0.04054398148148148</v>
      </c>
      <c r="O137" s="13">
        <v>0.014583333333333332</v>
      </c>
      <c r="P137" s="12">
        <f t="shared" si="13"/>
        <v>0.02596064814814815</v>
      </c>
      <c r="Q137" s="13"/>
      <c r="R137" s="12">
        <f t="shared" si="14"/>
        <v>0.03429398148148148</v>
      </c>
      <c r="S137" s="33">
        <f>(((R$134*2)-R137)/R$134)*100</f>
        <v>47.817154596815605</v>
      </c>
      <c r="T137" s="5"/>
    </row>
    <row r="138" spans="1:19" ht="12.75">
      <c r="A138" s="28" t="s">
        <v>21</v>
      </c>
      <c r="B138" s="4"/>
      <c r="C138" s="19" t="s">
        <v>109</v>
      </c>
      <c r="D138" s="20" t="s">
        <v>111</v>
      </c>
      <c r="E138" s="10">
        <v>2</v>
      </c>
      <c r="F138" s="8">
        <v>1</v>
      </c>
      <c r="G138" s="8">
        <v>0</v>
      </c>
      <c r="H138" s="8">
        <v>3</v>
      </c>
      <c r="I138" s="8"/>
      <c r="J138" s="8">
        <v>8</v>
      </c>
      <c r="K138" s="8">
        <v>2</v>
      </c>
      <c r="L138" s="8">
        <v>5</v>
      </c>
      <c r="M138" s="4">
        <f t="shared" si="12"/>
        <v>21</v>
      </c>
      <c r="N138" s="13">
        <v>0.03908564814814815</v>
      </c>
      <c r="O138" s="13">
        <v>0.009027777777777779</v>
      </c>
      <c r="P138" s="12">
        <f t="shared" si="13"/>
        <v>0.030057870370370367</v>
      </c>
      <c r="Q138" s="13">
        <v>9.259259259259259E-05</v>
      </c>
      <c r="R138" s="12">
        <f t="shared" si="14"/>
        <v>0.0445486111111111</v>
      </c>
      <c r="S138" s="33">
        <f>(((R$134*2)-R138)/R$134)*100</f>
        <v>2.3112480739599612</v>
      </c>
    </row>
    <row r="139" spans="1:19" ht="12.75">
      <c r="A139" s="28"/>
      <c r="B139" s="1"/>
      <c r="C139" s="7"/>
      <c r="D139" s="3"/>
      <c r="E139" s="10"/>
      <c r="F139" s="8"/>
      <c r="G139" s="8"/>
      <c r="H139" s="8"/>
      <c r="I139" s="8"/>
      <c r="J139" s="8"/>
      <c r="K139" s="8"/>
      <c r="L139" s="8"/>
      <c r="M139" s="4"/>
      <c r="N139" s="13"/>
      <c r="O139" s="13"/>
      <c r="P139" s="12"/>
      <c r="Q139" s="13"/>
      <c r="R139" s="12"/>
      <c r="S139" s="32"/>
    </row>
    <row r="140" spans="1:18" ht="12.75">
      <c r="A140" s="26" t="s">
        <v>34</v>
      </c>
      <c r="B140" s="1"/>
      <c r="M140" s="4"/>
      <c r="P140" s="12"/>
      <c r="R140" s="12"/>
    </row>
    <row r="141" spans="1:19" ht="12.75">
      <c r="A141" s="28"/>
      <c r="B141" s="1"/>
      <c r="C141" s="7"/>
      <c r="D141" s="3"/>
      <c r="E141" s="10"/>
      <c r="F141" s="8"/>
      <c r="G141" s="8"/>
      <c r="H141" s="8"/>
      <c r="I141" s="8"/>
      <c r="J141" s="8"/>
      <c r="K141" s="8"/>
      <c r="L141" s="8"/>
      <c r="M141" s="4"/>
      <c r="N141" s="13"/>
      <c r="O141" s="13"/>
      <c r="P141" s="12"/>
      <c r="Q141" s="13"/>
      <c r="R141" s="12"/>
      <c r="S141" s="32"/>
    </row>
    <row r="142" spans="1:19" ht="12.75">
      <c r="A142" s="27" t="s">
        <v>15</v>
      </c>
      <c r="C142" t="s">
        <v>0</v>
      </c>
      <c r="D142" t="s">
        <v>1</v>
      </c>
      <c r="E142" s="16" t="s">
        <v>2</v>
      </c>
      <c r="F142" s="17" t="s">
        <v>3</v>
      </c>
      <c r="G142" s="17" t="s">
        <v>4</v>
      </c>
      <c r="H142" s="17" t="s">
        <v>5</v>
      </c>
      <c r="I142" s="17" t="s">
        <v>36</v>
      </c>
      <c r="J142" s="17" t="s">
        <v>6</v>
      </c>
      <c r="K142" s="17" t="s">
        <v>7</v>
      </c>
      <c r="L142" s="17" t="s">
        <v>8</v>
      </c>
      <c r="M142" s="2" t="s">
        <v>9</v>
      </c>
      <c r="N142" s="15" t="s">
        <v>58</v>
      </c>
      <c r="O142" s="15" t="s">
        <v>57</v>
      </c>
      <c r="P142" s="11" t="s">
        <v>17</v>
      </c>
      <c r="Q142" s="15" t="s">
        <v>10</v>
      </c>
      <c r="R142" s="11" t="s">
        <v>11</v>
      </c>
      <c r="S142" s="31" t="s">
        <v>12</v>
      </c>
    </row>
    <row r="143" spans="1:20" ht="12.75">
      <c r="A143" s="28"/>
      <c r="B143" s="2"/>
      <c r="C143" s="3"/>
      <c r="D143" s="3"/>
      <c r="E143" s="10"/>
      <c r="F143" s="8"/>
      <c r="G143" s="8"/>
      <c r="H143" s="8"/>
      <c r="I143" s="8"/>
      <c r="J143" s="8"/>
      <c r="K143" s="8"/>
      <c r="L143" s="8"/>
      <c r="M143" s="4"/>
      <c r="N143" s="13"/>
      <c r="O143" s="13"/>
      <c r="P143" s="12"/>
      <c r="Q143" s="13"/>
      <c r="R143" s="12"/>
      <c r="S143" s="32"/>
      <c r="T143" s="5"/>
    </row>
    <row r="144" spans="1:20" ht="12.75">
      <c r="A144" s="28" t="s">
        <v>13</v>
      </c>
      <c r="B144" s="4"/>
      <c r="C144" s="3" t="s">
        <v>110</v>
      </c>
      <c r="D144" s="3" t="s">
        <v>38</v>
      </c>
      <c r="E144" s="10">
        <v>0</v>
      </c>
      <c r="F144" s="8">
        <v>0</v>
      </c>
      <c r="G144" s="8">
        <v>0</v>
      </c>
      <c r="H144" s="8">
        <v>0</v>
      </c>
      <c r="I144" s="8"/>
      <c r="J144" s="8">
        <v>0</v>
      </c>
      <c r="K144" s="8">
        <v>0</v>
      </c>
      <c r="L144" s="8">
        <v>0</v>
      </c>
      <c r="M144" s="4">
        <f>SUM(E144:L144)</f>
        <v>0</v>
      </c>
      <c r="N144" s="13">
        <v>0.027951388888888887</v>
      </c>
      <c r="O144" s="13">
        <v>0.004861111111111111</v>
      </c>
      <c r="P144" s="12">
        <f>N144-O144</f>
        <v>0.023090277777777776</v>
      </c>
      <c r="Q144" s="13"/>
      <c r="R144" s="12">
        <f>P144+TIME(0,M144,0)-Q144</f>
        <v>0.023090277777777776</v>
      </c>
      <c r="S144" s="33">
        <f>(((R$144*2)-R144)/R$144)*100</f>
        <v>100</v>
      </c>
      <c r="T144" s="5"/>
    </row>
    <row r="145" spans="1:20" s="24" customFormat="1" ht="12.75">
      <c r="A145" s="30" t="s">
        <v>16</v>
      </c>
      <c r="B145" s="21"/>
      <c r="C145" s="3" t="s">
        <v>46</v>
      </c>
      <c r="D145" s="3" t="s">
        <v>85</v>
      </c>
      <c r="E145" s="10">
        <v>2</v>
      </c>
      <c r="F145" s="8">
        <v>0</v>
      </c>
      <c r="G145" s="8">
        <v>0</v>
      </c>
      <c r="H145" s="8">
        <v>0</v>
      </c>
      <c r="I145" s="8"/>
      <c r="J145" s="8">
        <v>0</v>
      </c>
      <c r="K145" s="8">
        <v>0</v>
      </c>
      <c r="L145" s="8">
        <v>1</v>
      </c>
      <c r="M145" s="21">
        <f>SUM(E145:L145)</f>
        <v>3</v>
      </c>
      <c r="N145" s="13">
        <v>0.027685185185185188</v>
      </c>
      <c r="O145" s="13">
        <v>0.0062499999999999995</v>
      </c>
      <c r="P145" s="22">
        <f>N145-O145</f>
        <v>0.02143518518518519</v>
      </c>
      <c r="Q145" s="13">
        <v>0.0001388888888888889</v>
      </c>
      <c r="R145" s="22">
        <f>P145+TIME(0,M145,0)-Q145</f>
        <v>0.023379629629629632</v>
      </c>
      <c r="S145" s="33">
        <f>(((R$144*2)-R145)/R$144)*100</f>
        <v>98.74686716791979</v>
      </c>
      <c r="T145" s="23"/>
    </row>
    <row r="146" spans="1:20" ht="12.75">
      <c r="A146" s="28" t="s">
        <v>18</v>
      </c>
      <c r="B146" s="4"/>
      <c r="C146" s="3" t="s">
        <v>35</v>
      </c>
      <c r="D146" s="3" t="s">
        <v>38</v>
      </c>
      <c r="E146" s="10">
        <v>0</v>
      </c>
      <c r="F146" s="8">
        <v>0</v>
      </c>
      <c r="G146" s="8">
        <v>0</v>
      </c>
      <c r="H146" s="8">
        <v>0</v>
      </c>
      <c r="I146" s="8"/>
      <c r="J146" s="8">
        <v>0</v>
      </c>
      <c r="K146" s="8">
        <v>0</v>
      </c>
      <c r="L146" s="8">
        <v>0</v>
      </c>
      <c r="M146" s="4">
        <f>SUM(E146:L146)</f>
        <v>0</v>
      </c>
      <c r="N146" s="13">
        <v>0.0328125</v>
      </c>
      <c r="O146" s="13">
        <v>0.007638888888888889</v>
      </c>
      <c r="P146" s="12">
        <f>N146-O146</f>
        <v>0.025173611111111112</v>
      </c>
      <c r="Q146" s="13"/>
      <c r="R146" s="12">
        <f>P146+TIME(0,M146,0)-Q146</f>
        <v>0.025173611111111112</v>
      </c>
      <c r="S146" s="33">
        <f>(((R$144*2)-R146)/R$144)*100</f>
        <v>90.97744360902254</v>
      </c>
      <c r="T146" s="5"/>
    </row>
    <row r="147" spans="1:20" ht="12.75">
      <c r="A147" s="28"/>
      <c r="B147" s="4"/>
      <c r="C147" s="3"/>
      <c r="D147" s="3"/>
      <c r="E147" s="10"/>
      <c r="F147" s="8"/>
      <c r="G147" s="8"/>
      <c r="H147" s="8"/>
      <c r="I147" s="8"/>
      <c r="J147" s="8"/>
      <c r="K147" s="8"/>
      <c r="L147" s="8"/>
      <c r="M147" s="4"/>
      <c r="N147" s="13"/>
      <c r="O147" s="13"/>
      <c r="P147" s="12"/>
      <c r="Q147" s="13"/>
      <c r="R147" s="12"/>
      <c r="S147" s="33"/>
      <c r="T147" s="5"/>
    </row>
    <row r="148" spans="1:19" ht="12.75">
      <c r="A148" s="28"/>
      <c r="C148" s="3"/>
      <c r="D148" s="3"/>
      <c r="E148" s="10"/>
      <c r="F148" s="8"/>
      <c r="G148" s="8"/>
      <c r="H148" s="8"/>
      <c r="I148" s="8"/>
      <c r="J148" s="8"/>
      <c r="K148" s="8"/>
      <c r="L148" s="8"/>
      <c r="M148" s="4"/>
      <c r="N148" s="13"/>
      <c r="O148" s="13"/>
      <c r="P148" s="12"/>
      <c r="Q148" s="13"/>
      <c r="R148" s="12"/>
      <c r="S148" s="33"/>
    </row>
    <row r="149" spans="1:19" ht="12.75">
      <c r="A149" s="28"/>
      <c r="C149" s="3"/>
      <c r="D149" s="3"/>
      <c r="E149" s="10"/>
      <c r="F149" s="8"/>
      <c r="G149" s="8"/>
      <c r="H149" s="8"/>
      <c r="I149" s="8"/>
      <c r="J149" s="8"/>
      <c r="K149" s="8"/>
      <c r="L149" s="8"/>
      <c r="M149" s="4"/>
      <c r="N149" s="13"/>
      <c r="O149" s="13"/>
      <c r="P149" s="12"/>
      <c r="Q149" s="13"/>
      <c r="R149" s="12"/>
      <c r="S149" s="33"/>
    </row>
    <row r="150" spans="1:19" ht="12.75">
      <c r="A150" s="28"/>
      <c r="C150" s="3"/>
      <c r="D150" s="3"/>
      <c r="E150" s="10"/>
      <c r="F150" s="8"/>
      <c r="G150" s="8"/>
      <c r="H150" s="8"/>
      <c r="I150" s="8"/>
      <c r="J150" s="8"/>
      <c r="K150" s="8"/>
      <c r="L150" s="8"/>
      <c r="M150" s="4"/>
      <c r="N150" s="13"/>
      <c r="O150" s="13"/>
      <c r="P150" s="12"/>
      <c r="Q150" s="13"/>
      <c r="R150" s="12"/>
      <c r="S150" s="33"/>
    </row>
    <row r="151" spans="1:18" ht="12.75">
      <c r="A151" s="28"/>
      <c r="C151" s="3"/>
      <c r="D151" s="3"/>
      <c r="E151" s="10"/>
      <c r="F151" s="8"/>
      <c r="G151" s="8"/>
      <c r="H151" s="8"/>
      <c r="I151" s="8"/>
      <c r="J151" s="8"/>
      <c r="K151" s="8"/>
      <c r="L151" s="8"/>
      <c r="M151" s="4"/>
      <c r="N151" s="13"/>
      <c r="O151" s="13"/>
      <c r="P151" s="12"/>
      <c r="Q151" s="13"/>
      <c r="R151" s="12"/>
    </row>
    <row r="152" spans="3:13" ht="12.75">
      <c r="C152" s="3"/>
      <c r="D152" s="3"/>
      <c r="M152" s="4"/>
    </row>
    <row r="153" spans="1:13" ht="12.75">
      <c r="A153" s="26"/>
      <c r="B153" s="1"/>
      <c r="M153" s="4"/>
    </row>
    <row r="154" ht="12.75">
      <c r="M154" s="4"/>
    </row>
    <row r="155" ht="12.75">
      <c r="M155" s="4"/>
    </row>
    <row r="156" spans="2:13" ht="12.75">
      <c r="B156" s="2"/>
      <c r="M156" s="4"/>
    </row>
    <row r="157" spans="1:19" ht="12.75">
      <c r="A157" s="28"/>
      <c r="B157" s="4"/>
      <c r="C157" s="3"/>
      <c r="D157" s="3"/>
      <c r="E157" s="10"/>
      <c r="F157" s="8"/>
      <c r="G157" s="8"/>
      <c r="H157" s="8"/>
      <c r="I157" s="8"/>
      <c r="J157" s="8"/>
      <c r="K157" s="8"/>
      <c r="L157" s="8"/>
      <c r="M157" s="4"/>
      <c r="N157" s="13"/>
      <c r="O157" s="13"/>
      <c r="P157" s="12"/>
      <c r="Q157" s="13"/>
      <c r="R157" s="12"/>
      <c r="S157" s="32"/>
    </row>
    <row r="158" ht="12.75">
      <c r="M158" s="4"/>
    </row>
  </sheetData>
  <sheetProtection/>
  <printOptions/>
  <pageMargins left="0.3937007874015748" right="0.3937007874015748" top="0.5905511811023623" bottom="0.5905511811023623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Peter Vaněk</cp:lastModifiedBy>
  <cp:lastPrinted>2010-03-20T20:42:36Z</cp:lastPrinted>
  <dcterms:created xsi:type="dcterms:W3CDTF">1997-01-24T11:07:25Z</dcterms:created>
  <dcterms:modified xsi:type="dcterms:W3CDTF">2013-11-12T16:01:58Z</dcterms:modified>
  <cp:category/>
  <cp:version/>
  <cp:contentType/>
  <cp:contentStatus/>
</cp:coreProperties>
</file>