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<sst xmlns="http://schemas.openxmlformats.org/spreadsheetml/2006/main" count="625" uniqueCount="70">
  <si>
    <t>Přípravka</t>
  </si>
  <si>
    <t>st. č.</t>
  </si>
  <si>
    <t>jméno</t>
  </si>
  <si>
    <t>rok nar.</t>
  </si>
  <si>
    <t>oddíl</t>
  </si>
  <si>
    <t>stanoviště (body / zdržení)</t>
  </si>
  <si>
    <t>start</t>
  </si>
  <si>
    <t>cíl</t>
  </si>
  <si>
    <t>čas na trati</t>
  </si>
  <si>
    <t>zdržení</t>
  </si>
  <si>
    <t>výsledný čas</t>
  </si>
  <si>
    <t>trestné minuty</t>
  </si>
  <si>
    <t>konečný výsledek</t>
  </si>
  <si>
    <t>pořadí</t>
  </si>
  <si>
    <t>body</t>
  </si>
  <si>
    <t>VT</t>
  </si>
  <si>
    <t>postup</t>
  </si>
  <si>
    <t>V</t>
  </si>
  <si>
    <t>S</t>
  </si>
  <si>
    <t>Oa</t>
  </si>
  <si>
    <t>Om</t>
  </si>
  <si>
    <t>LL</t>
  </si>
  <si>
    <t>U</t>
  </si>
  <si>
    <t>M</t>
  </si>
  <si>
    <t>P</t>
  </si>
  <si>
    <t>TT</t>
  </si>
  <si>
    <t>D</t>
  </si>
  <si>
    <t>KPČ</t>
  </si>
  <si>
    <t>Barbora Trojanovská</t>
  </si>
  <si>
    <t>TOM Mikulášovice</t>
  </si>
  <si>
    <t>-</t>
  </si>
  <si>
    <t>Josef Horvatovič</t>
  </si>
  <si>
    <t>Lukáš Machorek</t>
  </si>
  <si>
    <t>Nejmladší žákyně</t>
  </si>
  <si>
    <t>II</t>
  </si>
  <si>
    <t>ANO</t>
  </si>
  <si>
    <t>Eliška Šimková</t>
  </si>
  <si>
    <t>Magdaléna Wagnerová</t>
  </si>
  <si>
    <t>ZŠ Kynšperk n. Ohří</t>
  </si>
  <si>
    <t>III</t>
  </si>
  <si>
    <t>Nejmladší žáci</t>
  </si>
  <si>
    <t>Jan Holub</t>
  </si>
  <si>
    <t>TOM Vejři Lovosice</t>
  </si>
  <si>
    <t>Viktor Smutný</t>
  </si>
  <si>
    <t>František Škop</t>
  </si>
  <si>
    <t>Mladší žákyně</t>
  </si>
  <si>
    <t>Marie Wagnerová</t>
  </si>
  <si>
    <t>Adéla Nováková</t>
  </si>
  <si>
    <t>Karolína Schejbalová</t>
  </si>
  <si>
    <t>Eliška Smutná</t>
  </si>
  <si>
    <t>Starší žáci</t>
  </si>
  <si>
    <t>Jakub Zeman</t>
  </si>
  <si>
    <t>Starší dorostenci</t>
  </si>
  <si>
    <t>David Machorek</t>
  </si>
  <si>
    <t>Ženy – A</t>
  </si>
  <si>
    <t>Alena Podlipná</t>
  </si>
  <si>
    <t>TOM Předměřice</t>
  </si>
  <si>
    <t>Květa Fúsková</t>
  </si>
  <si>
    <t>Veronika Houdková</t>
  </si>
  <si>
    <t>Muži – A</t>
  </si>
  <si>
    <t>Jakub Bendžela</t>
  </si>
  <si>
    <t>Tomáš Levan</t>
  </si>
  <si>
    <t>Filip Salač</t>
  </si>
  <si>
    <t>Patrik Beck</t>
  </si>
  <si>
    <t>Petr Kalousek</t>
  </si>
  <si>
    <t>PP</t>
  </si>
  <si>
    <t>Ondřej Fúsek</t>
  </si>
  <si>
    <t>Andrea Fúsková</t>
  </si>
  <si>
    <t>Tomáš Fúsek</t>
  </si>
  <si>
    <t>Mistrovství Ústeckého kraje - 15.4.2012 (Skalice u Litoměřic)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</si>
</sst>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0.0"/>
  </numFmts>
  <fonts count="39">
    <font>
      <sz val="10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tabSelected="1" zoomScale="85" zoomScaleNormal="85" zoomScalePageLayoutView="0" workbookViewId="0" topLeftCell="A1">
      <selection activeCell="Q1" sqref="Q1"/>
    </sheetView>
  </sheetViews>
  <sheetFormatPr defaultColWidth="11.57421875" defaultRowHeight="12.75"/>
  <cols>
    <col min="1" max="1" width="5.140625" style="1" customWidth="1"/>
    <col min="2" max="2" width="17.8515625" style="1" customWidth="1"/>
    <col min="3" max="3" width="7.421875" style="1" customWidth="1"/>
    <col min="4" max="4" width="18.28125" style="1" customWidth="1"/>
    <col min="5" max="16" width="4.57421875" style="1" customWidth="1"/>
    <col min="17" max="23" width="9.140625" style="1" customWidth="1"/>
    <col min="24" max="26" width="6.57421875" style="1" customWidth="1"/>
    <col min="27" max="27" width="11.57421875" style="10" customWidth="1"/>
    <col min="28" max="16384" width="11.57421875" style="1" customWidth="1"/>
  </cols>
  <sheetData>
    <row r="1" ht="20.25">
      <c r="B1" s="34" t="s">
        <v>69</v>
      </c>
    </row>
    <row r="3" spans="1:27" ht="19.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2.75" customHeight="1">
      <c r="A4" s="12" t="s">
        <v>1</v>
      </c>
      <c r="B4" s="12" t="s">
        <v>2</v>
      </c>
      <c r="C4" s="12" t="s">
        <v>3</v>
      </c>
      <c r="D4" s="12" t="s">
        <v>4</v>
      </c>
      <c r="E4" s="14" t="s">
        <v>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" t="s">
        <v>6</v>
      </c>
      <c r="R4" s="12" t="s">
        <v>7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  <c r="X4" s="12" t="s">
        <v>13</v>
      </c>
      <c r="Y4" s="12" t="s">
        <v>14</v>
      </c>
      <c r="Z4" s="12" t="s">
        <v>15</v>
      </c>
      <c r="AA4" s="12" t="s">
        <v>16</v>
      </c>
    </row>
    <row r="5" spans="1:27" ht="25.5">
      <c r="A5" s="12"/>
      <c r="B5" s="12"/>
      <c r="C5" s="12" t="s">
        <v>3</v>
      </c>
      <c r="D5" s="12"/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3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75" customHeight="1">
      <c r="A6" s="15">
        <v>44</v>
      </c>
      <c r="B6" s="4" t="s">
        <v>28</v>
      </c>
      <c r="C6" s="4">
        <v>2006</v>
      </c>
      <c r="D6" s="16" t="s">
        <v>29</v>
      </c>
      <c r="E6" s="5" t="s">
        <v>30</v>
      </c>
      <c r="F6" s="5" t="s">
        <v>30</v>
      </c>
      <c r="G6" s="5" t="s">
        <v>30</v>
      </c>
      <c r="H6" s="5">
        <v>0</v>
      </c>
      <c r="I6" s="5">
        <v>0</v>
      </c>
      <c r="J6" s="5">
        <v>2</v>
      </c>
      <c r="K6" s="5">
        <v>3</v>
      </c>
      <c r="L6" s="5" t="s">
        <v>30</v>
      </c>
      <c r="M6" s="5">
        <v>0</v>
      </c>
      <c r="N6" s="5">
        <v>0</v>
      </c>
      <c r="O6" s="5">
        <v>0</v>
      </c>
      <c r="P6" s="6" t="s">
        <v>30</v>
      </c>
      <c r="Q6" s="17">
        <v>0.5125</v>
      </c>
      <c r="R6" s="17">
        <v>0.5330439814814815</v>
      </c>
      <c r="S6" s="18">
        <f>R6-Q6</f>
        <v>0.02054398148148151</v>
      </c>
      <c r="T6" s="19">
        <f>TIME(0,0,SUM(E7:P7))</f>
        <v>0</v>
      </c>
      <c r="U6" s="18">
        <f>S6-T6</f>
        <v>0.02054398148148151</v>
      </c>
      <c r="V6" s="20">
        <f>IF(COUNTIF(E6:P6,"=d.")=0,SUM(E6:P6),"d.")</f>
        <v>5</v>
      </c>
      <c r="W6" s="18">
        <f>IF(V6&lt;&gt;"d.",U6+TIME(0,V6,0),"d.")</f>
        <v>0.024016203703703734</v>
      </c>
      <c r="X6" s="20">
        <v>1</v>
      </c>
      <c r="Y6" s="21">
        <f>ROUND(MAX(1*100*(2-W6/$W$6),0),1)</f>
        <v>100</v>
      </c>
      <c r="Z6" s="15"/>
      <c r="AA6" s="23"/>
    </row>
    <row r="7" spans="1:27" ht="12.75">
      <c r="A7" s="15"/>
      <c r="B7" s="7"/>
      <c r="C7" s="7"/>
      <c r="D7" s="16"/>
      <c r="E7" s="8" t="s">
        <v>30</v>
      </c>
      <c r="F7" s="8" t="s">
        <v>30</v>
      </c>
      <c r="G7" s="8" t="s">
        <v>30</v>
      </c>
      <c r="H7" s="8"/>
      <c r="I7" s="8"/>
      <c r="J7" s="8"/>
      <c r="K7" s="9"/>
      <c r="L7" s="8" t="s">
        <v>30</v>
      </c>
      <c r="M7" s="8" t="s">
        <v>30</v>
      </c>
      <c r="N7" s="8" t="s">
        <v>30</v>
      </c>
      <c r="O7" s="8" t="s">
        <v>30</v>
      </c>
      <c r="P7" s="8" t="s">
        <v>30</v>
      </c>
      <c r="Q7" s="17"/>
      <c r="R7" s="17"/>
      <c r="S7" s="17"/>
      <c r="T7" s="17"/>
      <c r="U7" s="17"/>
      <c r="V7" s="17"/>
      <c r="W7" s="17"/>
      <c r="X7" s="17"/>
      <c r="Y7" s="22"/>
      <c r="Z7" s="17"/>
      <c r="AA7" s="24"/>
    </row>
    <row r="8" spans="1:27" ht="12.75" customHeight="1">
      <c r="A8" s="15">
        <v>42</v>
      </c>
      <c r="B8" s="11" t="s">
        <v>66</v>
      </c>
      <c r="C8" s="4">
        <v>2007</v>
      </c>
      <c r="D8" s="16" t="s">
        <v>29</v>
      </c>
      <c r="E8" s="5" t="s">
        <v>30</v>
      </c>
      <c r="F8" s="5" t="s">
        <v>30</v>
      </c>
      <c r="G8" s="5" t="s">
        <v>30</v>
      </c>
      <c r="H8" s="5">
        <v>0</v>
      </c>
      <c r="I8" s="5">
        <v>0</v>
      </c>
      <c r="J8" s="5">
        <v>0</v>
      </c>
      <c r="K8" s="5">
        <v>3</v>
      </c>
      <c r="L8" s="5" t="s">
        <v>30</v>
      </c>
      <c r="M8" s="5">
        <v>0</v>
      </c>
      <c r="N8" s="5">
        <v>0</v>
      </c>
      <c r="O8" s="5">
        <v>0</v>
      </c>
      <c r="P8" s="6" t="s">
        <v>30</v>
      </c>
      <c r="Q8" s="17">
        <v>0.5111111111111111</v>
      </c>
      <c r="R8" s="17">
        <v>0.534537037037037</v>
      </c>
      <c r="S8" s="18">
        <f>R8-Q8</f>
        <v>0.02342592592592596</v>
      </c>
      <c r="T8" s="19">
        <f>TIME(0,0,SUM(E9:P9))</f>
        <v>0</v>
      </c>
      <c r="U8" s="18">
        <f>S8-T8</f>
        <v>0.02342592592592596</v>
      </c>
      <c r="V8" s="20">
        <f>IF(COUNTIF(E8:P8,"=d.")=0,SUM(E8:P8),"d.")</f>
        <v>3</v>
      </c>
      <c r="W8" s="18">
        <f>IF(V8&lt;&gt;"d.",U8+TIME(0,V8,0),"d.")</f>
        <v>0.025509259259259294</v>
      </c>
      <c r="X8" s="20">
        <v>2</v>
      </c>
      <c r="Y8" s="21">
        <f>ROUND(MAX(1*100*(2-W8/$W$6),0),1)</f>
        <v>93.8</v>
      </c>
      <c r="Z8" s="15"/>
      <c r="AA8" s="23"/>
    </row>
    <row r="9" spans="1:27" ht="12.75">
      <c r="A9" s="15"/>
      <c r="B9" s="7"/>
      <c r="C9" s="7"/>
      <c r="D9" s="16"/>
      <c r="E9" s="8" t="s">
        <v>30</v>
      </c>
      <c r="F9" s="8" t="s">
        <v>30</v>
      </c>
      <c r="G9" s="8" t="s">
        <v>30</v>
      </c>
      <c r="H9" s="8"/>
      <c r="I9" s="8"/>
      <c r="J9" s="8"/>
      <c r="K9" s="9"/>
      <c r="L9" s="8" t="s">
        <v>30</v>
      </c>
      <c r="M9" s="8" t="s">
        <v>30</v>
      </c>
      <c r="N9" s="8" t="s">
        <v>30</v>
      </c>
      <c r="O9" s="8" t="s">
        <v>30</v>
      </c>
      <c r="P9" s="8" t="s">
        <v>30</v>
      </c>
      <c r="Q9" s="17"/>
      <c r="R9" s="17"/>
      <c r="S9" s="17"/>
      <c r="T9" s="17"/>
      <c r="U9" s="17"/>
      <c r="V9" s="17"/>
      <c r="W9" s="17"/>
      <c r="X9" s="17"/>
      <c r="Y9" s="22"/>
      <c r="Z9" s="17"/>
      <c r="AA9" s="24"/>
    </row>
    <row r="10" spans="1:27" ht="12.75" customHeight="1">
      <c r="A10" s="15">
        <v>43</v>
      </c>
      <c r="B10" s="4" t="s">
        <v>31</v>
      </c>
      <c r="C10" s="4">
        <v>2005</v>
      </c>
      <c r="D10" s="16" t="s">
        <v>29</v>
      </c>
      <c r="E10" s="5" t="s">
        <v>30</v>
      </c>
      <c r="F10" s="5" t="s">
        <v>30</v>
      </c>
      <c r="G10" s="5" t="s">
        <v>30</v>
      </c>
      <c r="H10" s="5">
        <v>1</v>
      </c>
      <c r="I10" s="5">
        <v>0</v>
      </c>
      <c r="J10" s="5">
        <v>2</v>
      </c>
      <c r="K10" s="5">
        <v>2</v>
      </c>
      <c r="L10" s="5" t="s">
        <v>30</v>
      </c>
      <c r="M10" s="5">
        <v>2</v>
      </c>
      <c r="N10" s="5">
        <v>1</v>
      </c>
      <c r="O10" s="5">
        <v>0</v>
      </c>
      <c r="P10" s="6" t="s">
        <v>30</v>
      </c>
      <c r="Q10" s="17">
        <v>0.5069444444444444</v>
      </c>
      <c r="R10" s="17">
        <v>0.5275810185185186</v>
      </c>
      <c r="S10" s="18">
        <f>R10-Q10</f>
        <v>0.020636574074074154</v>
      </c>
      <c r="T10" s="19">
        <f>TIME(0,0,SUM(E11:P11))</f>
        <v>0</v>
      </c>
      <c r="U10" s="18">
        <f>S10-T10</f>
        <v>0.020636574074074154</v>
      </c>
      <c r="V10" s="20">
        <f>IF(COUNTIF(E10:P10,"=d.")=0,SUM(E10:P10),"d.")</f>
        <v>8</v>
      </c>
      <c r="W10" s="18">
        <f>IF(V10&lt;&gt;"d.",U10+TIME(0,V10,0),"d.")</f>
        <v>0.02619212962962971</v>
      </c>
      <c r="X10" s="20">
        <v>3</v>
      </c>
      <c r="Y10" s="21">
        <f>ROUND(MAX(1*100*(2-W10/$W$6),0),1)</f>
        <v>90.9</v>
      </c>
      <c r="Z10" s="15"/>
      <c r="AA10" s="23"/>
    </row>
    <row r="11" spans="1:27" ht="12.75">
      <c r="A11" s="15"/>
      <c r="B11" s="7"/>
      <c r="C11" s="7"/>
      <c r="D11" s="16"/>
      <c r="E11" s="8" t="s">
        <v>30</v>
      </c>
      <c r="F11" s="8" t="s">
        <v>30</v>
      </c>
      <c r="G11" s="8" t="s">
        <v>30</v>
      </c>
      <c r="H11" s="8"/>
      <c r="I11" s="8"/>
      <c r="J11" s="8"/>
      <c r="K11" s="9"/>
      <c r="L11" s="8" t="s">
        <v>30</v>
      </c>
      <c r="M11" s="8" t="s">
        <v>30</v>
      </c>
      <c r="N11" s="8" t="s">
        <v>30</v>
      </c>
      <c r="O11" s="8" t="s">
        <v>30</v>
      </c>
      <c r="P11" s="8" t="s">
        <v>30</v>
      </c>
      <c r="Q11" s="17"/>
      <c r="R11" s="17"/>
      <c r="S11" s="17"/>
      <c r="T11" s="17"/>
      <c r="U11" s="17"/>
      <c r="V11" s="17"/>
      <c r="W11" s="17"/>
      <c r="X11" s="17"/>
      <c r="Y11" s="22"/>
      <c r="Z11" s="17"/>
      <c r="AA11" s="24"/>
    </row>
    <row r="12" spans="1:27" ht="12.75" customHeight="1">
      <c r="A12" s="15">
        <v>45</v>
      </c>
      <c r="B12" s="4" t="s">
        <v>32</v>
      </c>
      <c r="C12" s="4">
        <v>2006</v>
      </c>
      <c r="D12" s="16" t="s">
        <v>29</v>
      </c>
      <c r="E12" s="5" t="s">
        <v>30</v>
      </c>
      <c r="F12" s="5" t="s">
        <v>30</v>
      </c>
      <c r="G12" s="5" t="s">
        <v>30</v>
      </c>
      <c r="H12" s="5">
        <v>0</v>
      </c>
      <c r="I12" s="5">
        <v>0</v>
      </c>
      <c r="J12" s="5">
        <v>0</v>
      </c>
      <c r="K12" s="5">
        <v>3</v>
      </c>
      <c r="L12" s="5" t="s">
        <v>30</v>
      </c>
      <c r="M12" s="5">
        <v>2</v>
      </c>
      <c r="N12" s="5">
        <v>1</v>
      </c>
      <c r="O12" s="5">
        <v>1</v>
      </c>
      <c r="P12" s="6" t="s">
        <v>30</v>
      </c>
      <c r="Q12" s="17">
        <v>0.5083333333333333</v>
      </c>
      <c r="R12" s="17">
        <v>0.5367592592592593</v>
      </c>
      <c r="S12" s="18">
        <f>R12-Q12</f>
        <v>0.028425925925925966</v>
      </c>
      <c r="T12" s="19">
        <f>TIME(0,0,SUM(E13:P13))</f>
        <v>0</v>
      </c>
      <c r="U12" s="18">
        <f>S12-T12</f>
        <v>0.028425925925925966</v>
      </c>
      <c r="V12" s="20">
        <f>IF(COUNTIF(E12:P12,"=d.")=0,SUM(E12:P12),"d.")</f>
        <v>7</v>
      </c>
      <c r="W12" s="18">
        <f>IF(V12&lt;&gt;"d.",U12+TIME(0,V12,0),"d.")</f>
        <v>0.03328703703703707</v>
      </c>
      <c r="X12" s="20">
        <v>4</v>
      </c>
      <c r="Y12" s="25">
        <f>ROUND(MAX(1*100*(2-W12/$W$6),0),1)</f>
        <v>61.4</v>
      </c>
      <c r="Z12" s="15"/>
      <c r="AA12" s="23"/>
    </row>
    <row r="13" spans="1:27" ht="12.75">
      <c r="A13" s="15"/>
      <c r="B13" s="7"/>
      <c r="C13" s="7"/>
      <c r="D13" s="16"/>
      <c r="E13" s="8" t="s">
        <v>30</v>
      </c>
      <c r="F13" s="8" t="s">
        <v>30</v>
      </c>
      <c r="G13" s="8" t="s">
        <v>30</v>
      </c>
      <c r="H13" s="8"/>
      <c r="I13" s="8"/>
      <c r="J13" s="8"/>
      <c r="K13" s="9"/>
      <c r="L13" s="8" t="s">
        <v>30</v>
      </c>
      <c r="M13" s="8" t="s">
        <v>30</v>
      </c>
      <c r="N13" s="8" t="s">
        <v>30</v>
      </c>
      <c r="O13" s="8" t="s">
        <v>30</v>
      </c>
      <c r="P13" s="8" t="s">
        <v>30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24"/>
    </row>
    <row r="17" spans="1:27" ht="19.5">
      <c r="A17" s="13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2.75" customHeight="1">
      <c r="A18" s="12" t="s">
        <v>1</v>
      </c>
      <c r="B18" s="12" t="s">
        <v>2</v>
      </c>
      <c r="C18" s="12" t="s">
        <v>3</v>
      </c>
      <c r="D18" s="12" t="s">
        <v>4</v>
      </c>
      <c r="E18" s="14" t="s">
        <v>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 t="s">
        <v>6</v>
      </c>
      <c r="R18" s="12" t="s">
        <v>7</v>
      </c>
      <c r="S18" s="12" t="s">
        <v>8</v>
      </c>
      <c r="T18" s="12" t="s">
        <v>9</v>
      </c>
      <c r="U18" s="12" t="s">
        <v>10</v>
      </c>
      <c r="V18" s="12" t="s">
        <v>11</v>
      </c>
      <c r="W18" s="12" t="s">
        <v>12</v>
      </c>
      <c r="X18" s="12" t="s">
        <v>13</v>
      </c>
      <c r="Y18" s="12" t="s">
        <v>14</v>
      </c>
      <c r="Z18" s="12" t="s">
        <v>15</v>
      </c>
      <c r="AA18" s="12" t="s">
        <v>16</v>
      </c>
    </row>
    <row r="19" spans="1:27" ht="25.5">
      <c r="A19" s="12"/>
      <c r="B19" s="12"/>
      <c r="C19" s="12" t="s">
        <v>3</v>
      </c>
      <c r="D19" s="12"/>
      <c r="E19" s="2" t="s">
        <v>17</v>
      </c>
      <c r="F19" s="2" t="s">
        <v>18</v>
      </c>
      <c r="G19" s="2" t="s">
        <v>19</v>
      </c>
      <c r="H19" s="2" t="s">
        <v>20</v>
      </c>
      <c r="I19" s="2" t="s">
        <v>21</v>
      </c>
      <c r="J19" s="2" t="s">
        <v>22</v>
      </c>
      <c r="K19" s="2" t="s">
        <v>23</v>
      </c>
      <c r="L19" s="2" t="s">
        <v>24</v>
      </c>
      <c r="M19" s="2" t="s">
        <v>25</v>
      </c>
      <c r="N19" s="2" t="s">
        <v>26</v>
      </c>
      <c r="O19" s="2" t="s">
        <v>27</v>
      </c>
      <c r="P19" s="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 customHeight="1">
      <c r="A20" s="15">
        <v>4</v>
      </c>
      <c r="B20" s="26" t="s">
        <v>67</v>
      </c>
      <c r="C20" s="16">
        <v>2003</v>
      </c>
      <c r="D20" s="16" t="s">
        <v>29</v>
      </c>
      <c r="E20" s="5" t="s">
        <v>30</v>
      </c>
      <c r="F20" s="5" t="s">
        <v>30</v>
      </c>
      <c r="G20" s="5" t="s">
        <v>30</v>
      </c>
      <c r="H20" s="5">
        <v>0</v>
      </c>
      <c r="I20" s="5">
        <v>0</v>
      </c>
      <c r="J20" s="5">
        <v>0</v>
      </c>
      <c r="K20" s="5">
        <v>0</v>
      </c>
      <c r="L20" s="5" t="s">
        <v>30</v>
      </c>
      <c r="M20" s="5">
        <v>0</v>
      </c>
      <c r="N20" s="5">
        <v>0</v>
      </c>
      <c r="O20" s="5">
        <v>0</v>
      </c>
      <c r="P20" s="6" t="s">
        <v>30</v>
      </c>
      <c r="Q20" s="17">
        <v>0.4805555555555555</v>
      </c>
      <c r="R20" s="17">
        <v>0.4980671296296296</v>
      </c>
      <c r="S20" s="18">
        <f>R20-Q20</f>
        <v>0.01751157407407411</v>
      </c>
      <c r="T20" s="19">
        <f>TIME(0,0,SUM(E21:P21))</f>
        <v>0</v>
      </c>
      <c r="U20" s="18">
        <f>S20-T20</f>
        <v>0.01751157407407411</v>
      </c>
      <c r="V20" s="20">
        <f>IF(COUNTIF(E20:P20,"=d.")=0,SUM(E20:P20),"d.")</f>
        <v>0</v>
      </c>
      <c r="W20" s="18">
        <f>IF(V20&lt;&gt;"d.",U20+TIME(0,V20,0),"d.")</f>
        <v>0.01751157407407411</v>
      </c>
      <c r="X20" s="20">
        <v>1</v>
      </c>
      <c r="Y20" s="21">
        <f>ROUND(MAX(1*100*(2-W20/$W$20),0),1)</f>
        <v>100</v>
      </c>
      <c r="Z20" s="15" t="s">
        <v>34</v>
      </c>
      <c r="AA20" s="23" t="s">
        <v>35</v>
      </c>
    </row>
    <row r="21" spans="1:27" ht="12.75">
      <c r="A21" s="15"/>
      <c r="B21" s="16"/>
      <c r="C21" s="16"/>
      <c r="D21" s="16"/>
      <c r="E21" s="8" t="s">
        <v>30</v>
      </c>
      <c r="F21" s="8" t="s">
        <v>30</v>
      </c>
      <c r="G21" s="8" t="s">
        <v>30</v>
      </c>
      <c r="H21" s="8"/>
      <c r="I21" s="8"/>
      <c r="J21" s="8"/>
      <c r="K21" s="9"/>
      <c r="L21" s="8" t="s">
        <v>30</v>
      </c>
      <c r="M21" s="8" t="s">
        <v>30</v>
      </c>
      <c r="N21" s="8" t="s">
        <v>30</v>
      </c>
      <c r="O21" s="8" t="s">
        <v>30</v>
      </c>
      <c r="P21" s="8" t="s">
        <v>30</v>
      </c>
      <c r="Q21" s="17"/>
      <c r="R21" s="17"/>
      <c r="S21" s="17"/>
      <c r="T21" s="17"/>
      <c r="U21" s="17"/>
      <c r="V21" s="17"/>
      <c r="W21" s="17"/>
      <c r="X21" s="17"/>
      <c r="Y21" s="22"/>
      <c r="Z21" s="17"/>
      <c r="AA21" s="24"/>
    </row>
    <row r="22" spans="1:27" ht="12.75" customHeight="1">
      <c r="A22" s="15">
        <v>21</v>
      </c>
      <c r="B22" s="16" t="s">
        <v>36</v>
      </c>
      <c r="C22" s="16">
        <v>2003</v>
      </c>
      <c r="D22" s="16" t="s">
        <v>29</v>
      </c>
      <c r="E22" s="5" t="s">
        <v>30</v>
      </c>
      <c r="F22" s="5" t="s">
        <v>30</v>
      </c>
      <c r="G22" s="5" t="s">
        <v>30</v>
      </c>
      <c r="H22" s="5">
        <v>0</v>
      </c>
      <c r="I22" s="5">
        <v>0</v>
      </c>
      <c r="J22" s="5">
        <v>0</v>
      </c>
      <c r="K22" s="5">
        <v>2</v>
      </c>
      <c r="L22" s="5" t="s">
        <v>30</v>
      </c>
      <c r="M22" s="5">
        <v>0</v>
      </c>
      <c r="N22" s="5">
        <v>0</v>
      </c>
      <c r="O22" s="5">
        <v>0</v>
      </c>
      <c r="P22" s="6" t="s">
        <v>30</v>
      </c>
      <c r="Q22" s="17">
        <v>0.49166666666666664</v>
      </c>
      <c r="R22" s="17">
        <v>0.5093402777777778</v>
      </c>
      <c r="S22" s="18">
        <f>R22-Q22</f>
        <v>0.017673611111111154</v>
      </c>
      <c r="T22" s="19">
        <f>TIME(0,0,SUM(E23:P23))</f>
        <v>0</v>
      </c>
      <c r="U22" s="18">
        <f>S22-T22</f>
        <v>0.017673611111111154</v>
      </c>
      <c r="V22" s="20">
        <f>IF(COUNTIF(E22:P22,"=d.")=0,SUM(E22:P22),"d.")</f>
        <v>2</v>
      </c>
      <c r="W22" s="18">
        <f>IF(V22&lt;&gt;"d.",U22+TIME(0,V22,0),"d.")</f>
        <v>0.01906250000000004</v>
      </c>
      <c r="X22" s="20">
        <v>2</v>
      </c>
      <c r="Y22" s="21">
        <f>ROUND(MAX(1*100*(2-W22/$W$20),0),1)</f>
        <v>91.1</v>
      </c>
      <c r="Z22" s="15" t="s">
        <v>34</v>
      </c>
      <c r="AA22" s="23" t="s">
        <v>35</v>
      </c>
    </row>
    <row r="23" spans="1:27" ht="12.75">
      <c r="A23" s="15"/>
      <c r="B23" s="16"/>
      <c r="C23" s="16"/>
      <c r="D23" s="16"/>
      <c r="E23" s="8" t="s">
        <v>30</v>
      </c>
      <c r="F23" s="8" t="s">
        <v>30</v>
      </c>
      <c r="G23" s="8" t="s">
        <v>30</v>
      </c>
      <c r="H23" s="8"/>
      <c r="I23" s="8"/>
      <c r="J23" s="8"/>
      <c r="K23" s="9"/>
      <c r="L23" s="8" t="s">
        <v>30</v>
      </c>
      <c r="M23" s="8" t="s">
        <v>30</v>
      </c>
      <c r="N23" s="8" t="s">
        <v>30</v>
      </c>
      <c r="O23" s="8" t="s">
        <v>30</v>
      </c>
      <c r="P23" s="8" t="s">
        <v>30</v>
      </c>
      <c r="Q23" s="17"/>
      <c r="R23" s="17"/>
      <c r="S23" s="17"/>
      <c r="T23" s="17"/>
      <c r="U23" s="17"/>
      <c r="V23" s="17"/>
      <c r="W23" s="17"/>
      <c r="X23" s="17"/>
      <c r="Y23" s="22"/>
      <c r="Z23" s="17"/>
      <c r="AA23" s="24"/>
    </row>
    <row r="24" spans="1:27" ht="12.75" customHeight="1">
      <c r="A24" s="15">
        <v>41</v>
      </c>
      <c r="B24" s="16" t="s">
        <v>37</v>
      </c>
      <c r="C24" s="16">
        <v>2003</v>
      </c>
      <c r="D24" s="16" t="s">
        <v>38</v>
      </c>
      <c r="E24" s="5" t="s">
        <v>30</v>
      </c>
      <c r="F24" s="5" t="s">
        <v>30</v>
      </c>
      <c r="G24" s="5" t="s">
        <v>30</v>
      </c>
      <c r="H24" s="5">
        <v>0</v>
      </c>
      <c r="I24" s="5">
        <v>0</v>
      </c>
      <c r="J24" s="5">
        <v>0</v>
      </c>
      <c r="K24" s="5">
        <v>2</v>
      </c>
      <c r="L24" s="5" t="s">
        <v>30</v>
      </c>
      <c r="M24" s="5">
        <v>1</v>
      </c>
      <c r="N24" s="5">
        <v>1</v>
      </c>
      <c r="O24" s="5">
        <v>2</v>
      </c>
      <c r="P24" s="6" t="s">
        <v>30</v>
      </c>
      <c r="Q24" s="17">
        <v>0.5055555555555555</v>
      </c>
      <c r="R24" s="17">
        <v>0.5223611111111112</v>
      </c>
      <c r="S24" s="18">
        <f>R24-Q24</f>
        <v>0.01680555555555563</v>
      </c>
      <c r="T24" s="19">
        <f>TIME(0,0,SUM(E25:P25))</f>
        <v>0</v>
      </c>
      <c r="U24" s="18">
        <f>S24-T24</f>
        <v>0.01680555555555563</v>
      </c>
      <c r="V24" s="20">
        <f>IF(COUNTIF(E24:P24,"=d.")=0,SUM(E24:P24),"d.")</f>
        <v>6</v>
      </c>
      <c r="W24" s="18">
        <f>IF(V24&lt;&gt;"d.",U24+TIME(0,V24,0),"d.")</f>
        <v>0.020972222222222295</v>
      </c>
      <c r="X24" s="20">
        <v>3</v>
      </c>
      <c r="Y24" s="27">
        <f>ROUND(MAX(1*100*(2-W24/$W$20),0),1)</f>
        <v>80.2</v>
      </c>
      <c r="Z24" s="15" t="s">
        <v>39</v>
      </c>
      <c r="AA24" s="23" t="s">
        <v>35</v>
      </c>
    </row>
    <row r="25" spans="1:27" ht="12.75">
      <c r="A25" s="15"/>
      <c r="B25" s="16"/>
      <c r="C25" s="16"/>
      <c r="D25" s="16"/>
      <c r="E25" s="8" t="s">
        <v>30</v>
      </c>
      <c r="F25" s="8" t="s">
        <v>30</v>
      </c>
      <c r="G25" s="8" t="s">
        <v>30</v>
      </c>
      <c r="H25" s="8"/>
      <c r="I25" s="8"/>
      <c r="J25" s="8"/>
      <c r="K25" s="9"/>
      <c r="L25" s="8" t="s">
        <v>30</v>
      </c>
      <c r="M25" s="8" t="s">
        <v>30</v>
      </c>
      <c r="N25" s="8" t="s">
        <v>30</v>
      </c>
      <c r="O25" s="8" t="s">
        <v>30</v>
      </c>
      <c r="P25" s="8" t="s">
        <v>30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24"/>
    </row>
    <row r="29" spans="1:27" ht="19.5">
      <c r="A29" s="13" t="s">
        <v>40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2.75" customHeight="1">
      <c r="A30" s="12" t="s">
        <v>1</v>
      </c>
      <c r="B30" s="12" t="s">
        <v>2</v>
      </c>
      <c r="C30" s="12" t="s">
        <v>3</v>
      </c>
      <c r="D30" s="12" t="s">
        <v>4</v>
      </c>
      <c r="E30" s="14" t="s">
        <v>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 t="s">
        <v>6</v>
      </c>
      <c r="R30" s="12" t="s">
        <v>7</v>
      </c>
      <c r="S30" s="12" t="s">
        <v>8</v>
      </c>
      <c r="T30" s="12" t="s">
        <v>9</v>
      </c>
      <c r="U30" s="12" t="s">
        <v>10</v>
      </c>
      <c r="V30" s="12" t="s">
        <v>11</v>
      </c>
      <c r="W30" s="12" t="s">
        <v>12</v>
      </c>
      <c r="X30" s="12" t="s">
        <v>13</v>
      </c>
      <c r="Y30" s="12" t="s">
        <v>14</v>
      </c>
      <c r="Z30" s="12" t="s">
        <v>15</v>
      </c>
      <c r="AA30" s="12" t="s">
        <v>16</v>
      </c>
    </row>
    <row r="31" spans="1:27" ht="25.5">
      <c r="A31" s="12"/>
      <c r="B31" s="12"/>
      <c r="C31" s="12" t="s">
        <v>3</v>
      </c>
      <c r="D31" s="12"/>
      <c r="E31" s="2" t="s">
        <v>17</v>
      </c>
      <c r="F31" s="2" t="s">
        <v>18</v>
      </c>
      <c r="G31" s="2" t="s">
        <v>19</v>
      </c>
      <c r="H31" s="2" t="s">
        <v>20</v>
      </c>
      <c r="I31" s="2" t="s">
        <v>21</v>
      </c>
      <c r="J31" s="2" t="s">
        <v>22</v>
      </c>
      <c r="K31" s="2" t="s">
        <v>23</v>
      </c>
      <c r="L31" s="2" t="s">
        <v>24</v>
      </c>
      <c r="M31" s="2" t="s">
        <v>25</v>
      </c>
      <c r="N31" s="2" t="s">
        <v>26</v>
      </c>
      <c r="O31" s="2" t="s">
        <v>27</v>
      </c>
      <c r="P31" s="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 customHeight="1">
      <c r="A32" s="15">
        <v>24</v>
      </c>
      <c r="B32" s="16" t="s">
        <v>41</v>
      </c>
      <c r="C32" s="16">
        <v>2003</v>
      </c>
      <c r="D32" s="16" t="s">
        <v>42</v>
      </c>
      <c r="E32" s="5" t="s">
        <v>30</v>
      </c>
      <c r="F32" s="5" t="s">
        <v>30</v>
      </c>
      <c r="G32" s="5" t="s">
        <v>30</v>
      </c>
      <c r="H32" s="5">
        <v>0</v>
      </c>
      <c r="I32" s="5">
        <v>0</v>
      </c>
      <c r="J32" s="5">
        <v>0</v>
      </c>
      <c r="K32" s="5">
        <v>0</v>
      </c>
      <c r="L32" s="5" t="s">
        <v>30</v>
      </c>
      <c r="M32" s="5">
        <v>1</v>
      </c>
      <c r="N32" s="5">
        <v>3</v>
      </c>
      <c r="O32" s="5">
        <v>0</v>
      </c>
      <c r="P32" s="6" t="s">
        <v>30</v>
      </c>
      <c r="Q32" s="17">
        <v>0.4944444444444444</v>
      </c>
      <c r="R32" s="17">
        <v>0.5169675925925926</v>
      </c>
      <c r="S32" s="18">
        <f>R32-Q32</f>
        <v>0.02252314814814821</v>
      </c>
      <c r="T32" s="19">
        <f>TIME(0,0,SUM(E33:P33))</f>
        <v>0</v>
      </c>
      <c r="U32" s="18">
        <f>S32-T32</f>
        <v>0.02252314814814821</v>
      </c>
      <c r="V32" s="28">
        <f>IF(COUNTIF(E32:P32,"=d.")=0,SUM(E32:P32),"d.")</f>
        <v>4</v>
      </c>
      <c r="W32" s="29">
        <f>IF(V32&lt;&gt;"d.",U32+TIME(0,V32,0),"d.")</f>
        <v>0.025300925925925987</v>
      </c>
      <c r="X32" s="20">
        <v>1</v>
      </c>
      <c r="Y32" s="21">
        <f>ROUND(MAX(1*100*(2-W32/$W$32),0),1)</f>
        <v>100</v>
      </c>
      <c r="Z32" s="15" t="s">
        <v>39</v>
      </c>
      <c r="AA32" s="23" t="s">
        <v>35</v>
      </c>
    </row>
    <row r="33" spans="1:27" ht="12.75">
      <c r="A33" s="15"/>
      <c r="B33" s="16"/>
      <c r="C33" s="16"/>
      <c r="D33" s="16"/>
      <c r="E33" s="8" t="s">
        <v>30</v>
      </c>
      <c r="F33" s="8" t="s">
        <v>30</v>
      </c>
      <c r="G33" s="8" t="s">
        <v>30</v>
      </c>
      <c r="H33" s="8"/>
      <c r="I33" s="8"/>
      <c r="J33" s="8"/>
      <c r="K33" s="9"/>
      <c r="L33" s="8" t="s">
        <v>30</v>
      </c>
      <c r="M33" s="8" t="s">
        <v>30</v>
      </c>
      <c r="N33" s="8" t="s">
        <v>30</v>
      </c>
      <c r="O33" s="8" t="s">
        <v>30</v>
      </c>
      <c r="P33" s="8" t="s">
        <v>30</v>
      </c>
      <c r="Q33" s="17"/>
      <c r="R33" s="17"/>
      <c r="S33" s="17"/>
      <c r="T33" s="17"/>
      <c r="U33" s="17"/>
      <c r="V33" s="28"/>
      <c r="W33" s="28"/>
      <c r="X33" s="20"/>
      <c r="Y33" s="30"/>
      <c r="Z33" s="20"/>
      <c r="AA33" s="31"/>
    </row>
    <row r="34" spans="1:27" ht="12.75" customHeight="1">
      <c r="A34" s="15">
        <v>28</v>
      </c>
      <c r="B34" s="16" t="s">
        <v>43</v>
      </c>
      <c r="C34" s="16">
        <v>2004</v>
      </c>
      <c r="D34" s="16" t="s">
        <v>42</v>
      </c>
      <c r="E34" s="5" t="s">
        <v>30</v>
      </c>
      <c r="F34" s="5" t="s">
        <v>30</v>
      </c>
      <c r="G34" s="5" t="s">
        <v>30</v>
      </c>
      <c r="H34" s="5">
        <v>0</v>
      </c>
      <c r="I34" s="5">
        <v>0</v>
      </c>
      <c r="J34" s="5">
        <v>0</v>
      </c>
      <c r="K34" s="5">
        <v>0</v>
      </c>
      <c r="L34" s="5" t="s">
        <v>30</v>
      </c>
      <c r="M34" s="5">
        <v>3</v>
      </c>
      <c r="N34" s="5">
        <v>4</v>
      </c>
      <c r="O34" s="5">
        <v>4</v>
      </c>
      <c r="P34" s="6" t="s">
        <v>30</v>
      </c>
      <c r="Q34" s="17">
        <v>0.5</v>
      </c>
      <c r="R34" s="17">
        <v>0.5179166666666667</v>
      </c>
      <c r="S34" s="18">
        <f>R34-Q34</f>
        <v>0.017916666666666692</v>
      </c>
      <c r="T34" s="19">
        <f>TIME(0,0,SUM(E35:P35))</f>
        <v>0</v>
      </c>
      <c r="U34" s="18">
        <f>S34-T34</f>
        <v>0.017916666666666692</v>
      </c>
      <c r="V34" s="20">
        <f>IF(COUNTIF(E34:P34,"=d.")=0,SUM(E34:P34),"d.")</f>
        <v>11</v>
      </c>
      <c r="W34" s="18">
        <f>IF(V34&lt;&gt;"d.",U34+TIME(0,V34,0),"d.")</f>
        <v>0.02555555555555558</v>
      </c>
      <c r="X34" s="20">
        <v>2</v>
      </c>
      <c r="Y34" s="21">
        <f>ROUND(MAX(1*100*(2-W34/$W$32),0),1)</f>
        <v>99</v>
      </c>
      <c r="Z34" s="15" t="s">
        <v>39</v>
      </c>
      <c r="AA34" s="23" t="s">
        <v>35</v>
      </c>
    </row>
    <row r="35" spans="1:27" ht="12.75">
      <c r="A35" s="15"/>
      <c r="B35" s="16"/>
      <c r="C35" s="16"/>
      <c r="D35" s="16"/>
      <c r="E35" s="8" t="s">
        <v>30</v>
      </c>
      <c r="F35" s="8" t="s">
        <v>30</v>
      </c>
      <c r="G35" s="8" t="s">
        <v>30</v>
      </c>
      <c r="H35" s="8"/>
      <c r="I35" s="8"/>
      <c r="J35" s="8"/>
      <c r="K35" s="9"/>
      <c r="L35" s="8" t="s">
        <v>30</v>
      </c>
      <c r="M35" s="8" t="s">
        <v>30</v>
      </c>
      <c r="N35" s="8" t="s">
        <v>30</v>
      </c>
      <c r="O35" s="8" t="s">
        <v>30</v>
      </c>
      <c r="P35" s="8" t="s">
        <v>30</v>
      </c>
      <c r="Q35" s="17"/>
      <c r="R35" s="17"/>
      <c r="S35" s="17"/>
      <c r="T35" s="17"/>
      <c r="U35" s="17"/>
      <c r="V35" s="17"/>
      <c r="W35" s="17"/>
      <c r="X35" s="17"/>
      <c r="Y35" s="21"/>
      <c r="Z35" s="15"/>
      <c r="AA35" s="23"/>
    </row>
    <row r="36" spans="1:27" ht="12.75" customHeight="1">
      <c r="A36" s="15">
        <v>6</v>
      </c>
      <c r="B36" s="16" t="s">
        <v>44</v>
      </c>
      <c r="C36" s="16">
        <v>2003</v>
      </c>
      <c r="D36" s="16" t="s">
        <v>42</v>
      </c>
      <c r="E36" s="5" t="s">
        <v>30</v>
      </c>
      <c r="F36" s="5" t="s">
        <v>30</v>
      </c>
      <c r="G36" s="5" t="s">
        <v>30</v>
      </c>
      <c r="H36" s="5">
        <v>0</v>
      </c>
      <c r="I36" s="5">
        <v>0</v>
      </c>
      <c r="J36" s="5">
        <v>0</v>
      </c>
      <c r="K36" s="5">
        <v>1</v>
      </c>
      <c r="L36" s="5" t="s">
        <v>30</v>
      </c>
      <c r="M36" s="5">
        <v>5</v>
      </c>
      <c r="N36" s="5">
        <v>6</v>
      </c>
      <c r="O36" s="5">
        <v>7</v>
      </c>
      <c r="P36" s="6" t="s">
        <v>30</v>
      </c>
      <c r="Q36" s="17">
        <v>0.48333333333333334</v>
      </c>
      <c r="R36" s="17">
        <v>0.5023842592592592</v>
      </c>
      <c r="S36" s="18">
        <f>R36-Q36</f>
        <v>0.019050925925925888</v>
      </c>
      <c r="T36" s="19">
        <f>TIME(0,0,SUM(E37:P37))</f>
        <v>0</v>
      </c>
      <c r="U36" s="18">
        <f>S36-T36</f>
        <v>0.019050925925925888</v>
      </c>
      <c r="V36" s="20">
        <f>IF(COUNTIF(E36:P36,"=d.")=0,SUM(E36:P36),"d.")</f>
        <v>19</v>
      </c>
      <c r="W36" s="18">
        <f>IF(V36&lt;&gt;"d.",U36+TIME(0,V36,0),"d.")</f>
        <v>0.032245370370370334</v>
      </c>
      <c r="X36" s="20">
        <v>3</v>
      </c>
      <c r="Y36" s="25">
        <f>ROUND(MAX(1*100*(2-W36/$W$32),0),1)</f>
        <v>72.6</v>
      </c>
      <c r="Z36" s="15"/>
      <c r="AA36" s="23" t="s">
        <v>35</v>
      </c>
    </row>
    <row r="37" spans="1:27" ht="12.75">
      <c r="A37" s="15"/>
      <c r="B37" s="16"/>
      <c r="C37" s="16"/>
      <c r="D37" s="16"/>
      <c r="E37" s="8" t="s">
        <v>30</v>
      </c>
      <c r="F37" s="8" t="s">
        <v>30</v>
      </c>
      <c r="G37" s="8" t="s">
        <v>30</v>
      </c>
      <c r="H37" s="8"/>
      <c r="I37" s="8"/>
      <c r="J37" s="8"/>
      <c r="K37" s="9"/>
      <c r="L37" s="8" t="s">
        <v>30</v>
      </c>
      <c r="M37" s="8" t="s">
        <v>30</v>
      </c>
      <c r="N37" s="8" t="s">
        <v>30</v>
      </c>
      <c r="O37" s="8" t="s">
        <v>30</v>
      </c>
      <c r="P37" s="8" t="s">
        <v>30</v>
      </c>
      <c r="Q37" s="17"/>
      <c r="R37" s="17"/>
      <c r="S37" s="17"/>
      <c r="T37" s="17"/>
      <c r="U37" s="17"/>
      <c r="V37" s="17"/>
      <c r="W37" s="17"/>
      <c r="X37" s="17"/>
      <c r="Y37" s="25"/>
      <c r="Z37" s="15"/>
      <c r="AA37" s="23"/>
    </row>
    <row r="41" spans="1:27" ht="19.5">
      <c r="A41" s="13" t="s">
        <v>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2.75" customHeight="1">
      <c r="A42" s="12" t="s">
        <v>1</v>
      </c>
      <c r="B42" s="12" t="s">
        <v>2</v>
      </c>
      <c r="C42" s="12" t="s">
        <v>3</v>
      </c>
      <c r="D42" s="12" t="s">
        <v>4</v>
      </c>
      <c r="E42" s="14" t="s">
        <v>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 t="s">
        <v>6</v>
      </c>
      <c r="R42" s="12" t="s">
        <v>7</v>
      </c>
      <c r="S42" s="12" t="s">
        <v>8</v>
      </c>
      <c r="T42" s="12" t="s">
        <v>9</v>
      </c>
      <c r="U42" s="12" t="s">
        <v>10</v>
      </c>
      <c r="V42" s="12" t="s">
        <v>11</v>
      </c>
      <c r="W42" s="12" t="s">
        <v>12</v>
      </c>
      <c r="X42" s="12" t="s">
        <v>13</v>
      </c>
      <c r="Y42" s="12" t="s">
        <v>14</v>
      </c>
      <c r="Z42" s="12" t="s">
        <v>15</v>
      </c>
      <c r="AA42" s="12" t="s">
        <v>16</v>
      </c>
    </row>
    <row r="43" spans="1:27" ht="25.5">
      <c r="A43" s="12"/>
      <c r="B43" s="12"/>
      <c r="C43" s="12" t="s">
        <v>3</v>
      </c>
      <c r="D43" s="12"/>
      <c r="E43" s="2" t="s">
        <v>17</v>
      </c>
      <c r="F43" s="2" t="s">
        <v>18</v>
      </c>
      <c r="G43" s="2" t="s">
        <v>19</v>
      </c>
      <c r="H43" s="2" t="s">
        <v>20</v>
      </c>
      <c r="I43" s="2" t="s">
        <v>21</v>
      </c>
      <c r="J43" s="2" t="s">
        <v>22</v>
      </c>
      <c r="K43" s="2" t="s">
        <v>23</v>
      </c>
      <c r="L43" s="2" t="s">
        <v>24</v>
      </c>
      <c r="M43" s="2" t="s">
        <v>25</v>
      </c>
      <c r="N43" s="2" t="s">
        <v>26</v>
      </c>
      <c r="O43" s="2" t="s">
        <v>27</v>
      </c>
      <c r="P43" s="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 customHeight="1">
      <c r="A44" s="15">
        <v>30</v>
      </c>
      <c r="B44" s="16" t="s">
        <v>46</v>
      </c>
      <c r="C44" s="16">
        <v>2001</v>
      </c>
      <c r="D44" s="16" t="s">
        <v>38</v>
      </c>
      <c r="E44" s="5">
        <v>0</v>
      </c>
      <c r="F44" s="5" t="s">
        <v>30</v>
      </c>
      <c r="G44" s="5">
        <v>0</v>
      </c>
      <c r="H44" s="5" t="s">
        <v>30</v>
      </c>
      <c r="I44" s="5">
        <v>0</v>
      </c>
      <c r="J44" s="5">
        <v>0</v>
      </c>
      <c r="K44" s="5">
        <v>2</v>
      </c>
      <c r="L44" s="5" t="s">
        <v>30</v>
      </c>
      <c r="M44" s="5">
        <v>3</v>
      </c>
      <c r="N44" s="5">
        <v>1</v>
      </c>
      <c r="O44" s="5">
        <v>1</v>
      </c>
      <c r="P44" s="6" t="s">
        <v>30</v>
      </c>
      <c r="Q44" s="17">
        <v>0.5027777777777778</v>
      </c>
      <c r="R44" s="17">
        <v>0.5203125</v>
      </c>
      <c r="S44" s="18">
        <f>R44-Q44</f>
        <v>0.017534722222222188</v>
      </c>
      <c r="T44" s="19">
        <f>TIME(0,0,SUM(E45:P45))</f>
        <v>0</v>
      </c>
      <c r="U44" s="18">
        <f>S44-T44</f>
        <v>0.017534722222222188</v>
      </c>
      <c r="V44" s="20">
        <f>IF(COUNTIF(E44:P44,"=d.")=0,SUM(E44:P44),"d.")</f>
        <v>7</v>
      </c>
      <c r="W44" s="18">
        <f>IF(V44&lt;&gt;"d.",U44+TIME(0,V44,0),"d.")</f>
        <v>0.0223958333333333</v>
      </c>
      <c r="X44" s="20">
        <v>1</v>
      </c>
      <c r="Y44" s="32">
        <f>ROUND(MAX(1*100*(2-W44/$W$44),0),1)</f>
        <v>100</v>
      </c>
      <c r="Z44" s="15" t="s">
        <v>34</v>
      </c>
      <c r="AA44" s="23" t="s">
        <v>35</v>
      </c>
    </row>
    <row r="45" spans="1:27" ht="12.75">
      <c r="A45" s="15"/>
      <c r="B45" s="16"/>
      <c r="C45" s="16"/>
      <c r="D45" s="16"/>
      <c r="E45" s="8"/>
      <c r="F45" s="8" t="s">
        <v>30</v>
      </c>
      <c r="G45" s="8" t="s">
        <v>30</v>
      </c>
      <c r="H45" s="8" t="s">
        <v>30</v>
      </c>
      <c r="I45" s="8"/>
      <c r="J45" s="8"/>
      <c r="K45" s="9"/>
      <c r="L45" s="8" t="s">
        <v>30</v>
      </c>
      <c r="M45" s="8" t="s">
        <v>30</v>
      </c>
      <c r="N45" s="8" t="s">
        <v>30</v>
      </c>
      <c r="O45" s="8" t="s">
        <v>30</v>
      </c>
      <c r="P45" s="8" t="s">
        <v>30</v>
      </c>
      <c r="Q45" s="17"/>
      <c r="R45" s="17"/>
      <c r="S45" s="17"/>
      <c r="T45" s="17"/>
      <c r="U45" s="17"/>
      <c r="V45" s="17"/>
      <c r="W45" s="17"/>
      <c r="X45" s="17"/>
      <c r="Y45" s="33"/>
      <c r="Z45" s="17"/>
      <c r="AA45" s="24"/>
    </row>
    <row r="46" spans="1:27" ht="12.75" customHeight="1">
      <c r="A46" s="15">
        <v>26</v>
      </c>
      <c r="B46" s="16" t="s">
        <v>47</v>
      </c>
      <c r="C46" s="16">
        <v>2001</v>
      </c>
      <c r="D46" s="16" t="s">
        <v>38</v>
      </c>
      <c r="E46" s="5">
        <v>2</v>
      </c>
      <c r="F46" s="5" t="s">
        <v>30</v>
      </c>
      <c r="G46" s="5">
        <v>0</v>
      </c>
      <c r="H46" s="5" t="s">
        <v>30</v>
      </c>
      <c r="I46" s="5">
        <v>0</v>
      </c>
      <c r="J46" s="5">
        <v>0</v>
      </c>
      <c r="K46" s="5">
        <v>2</v>
      </c>
      <c r="L46" s="5" t="s">
        <v>30</v>
      </c>
      <c r="M46" s="5">
        <v>2</v>
      </c>
      <c r="N46" s="5">
        <v>1</v>
      </c>
      <c r="O46" s="5">
        <v>2</v>
      </c>
      <c r="P46" s="6" t="s">
        <v>30</v>
      </c>
      <c r="Q46" s="17">
        <v>0.49722222222222223</v>
      </c>
      <c r="R46" s="17">
        <v>0.5207870370370371</v>
      </c>
      <c r="S46" s="18">
        <f>R46-Q46</f>
        <v>0.02356481481481487</v>
      </c>
      <c r="T46" s="19">
        <f>TIME(0,0,SUM(E47:P47))</f>
        <v>0.00023148148148148146</v>
      </c>
      <c r="U46" s="18">
        <f>S46-T46</f>
        <v>0.02333333333333339</v>
      </c>
      <c r="V46" s="20">
        <f>IF(COUNTIF(E46:P46,"=d.")=0,SUM(E46:P46),"d.")</f>
        <v>9</v>
      </c>
      <c r="W46" s="18">
        <f>IF(V46&lt;&gt;"d.",U46+TIME(0,V46,0),"d.")</f>
        <v>0.02958333333333339</v>
      </c>
      <c r="X46" s="20">
        <v>2</v>
      </c>
      <c r="Y46" s="32">
        <f>ROUND(MAX(1*100*(2-W46/$W$44),0),1)</f>
        <v>67.9</v>
      </c>
      <c r="Z46" s="15"/>
      <c r="AA46" s="23" t="s">
        <v>35</v>
      </c>
    </row>
    <row r="47" spans="1:27" ht="12.75">
      <c r="A47" s="15"/>
      <c r="B47" s="16"/>
      <c r="C47" s="16"/>
      <c r="D47" s="16"/>
      <c r="E47" s="8"/>
      <c r="F47" s="8" t="s">
        <v>30</v>
      </c>
      <c r="G47" s="8" t="s">
        <v>30</v>
      </c>
      <c r="H47" s="8" t="s">
        <v>30</v>
      </c>
      <c r="I47" s="8"/>
      <c r="J47" s="8">
        <v>20</v>
      </c>
      <c r="K47" s="9"/>
      <c r="L47" s="8" t="s">
        <v>30</v>
      </c>
      <c r="M47" s="8" t="s">
        <v>30</v>
      </c>
      <c r="N47" s="8" t="s">
        <v>30</v>
      </c>
      <c r="O47" s="8" t="s">
        <v>30</v>
      </c>
      <c r="P47" s="8" t="s">
        <v>30</v>
      </c>
      <c r="Q47" s="17"/>
      <c r="R47" s="17"/>
      <c r="S47" s="17"/>
      <c r="T47" s="17"/>
      <c r="U47" s="17"/>
      <c r="V47" s="17"/>
      <c r="W47" s="17"/>
      <c r="X47" s="17"/>
      <c r="Y47" s="33"/>
      <c r="Z47" s="17"/>
      <c r="AA47" s="24"/>
    </row>
    <row r="48" spans="1:27" ht="12.75" customHeight="1">
      <c r="A48" s="15">
        <v>12</v>
      </c>
      <c r="B48" s="16" t="s">
        <v>48</v>
      </c>
      <c r="C48" s="16">
        <v>2001</v>
      </c>
      <c r="D48" s="16" t="s">
        <v>42</v>
      </c>
      <c r="E48" s="5">
        <v>0</v>
      </c>
      <c r="F48" s="5" t="s">
        <v>30</v>
      </c>
      <c r="G48" s="5">
        <v>0</v>
      </c>
      <c r="H48" s="5" t="s">
        <v>30</v>
      </c>
      <c r="I48" s="5">
        <v>0</v>
      </c>
      <c r="J48" s="5">
        <v>0</v>
      </c>
      <c r="K48" s="5">
        <v>3</v>
      </c>
      <c r="L48" s="5" t="s">
        <v>30</v>
      </c>
      <c r="M48" s="5">
        <v>1</v>
      </c>
      <c r="N48" s="5">
        <v>2</v>
      </c>
      <c r="O48" s="5">
        <v>0</v>
      </c>
      <c r="P48" s="6" t="s">
        <v>30</v>
      </c>
      <c r="Q48" s="17">
        <v>0.4888888888888889</v>
      </c>
      <c r="R48" s="17">
        <v>0.5167592592592594</v>
      </c>
      <c r="S48" s="18">
        <f>R48-Q48</f>
        <v>0.02787037037037049</v>
      </c>
      <c r="T48" s="19">
        <f>TIME(0,0,SUM(E49:P49))</f>
        <v>0.00017361111111111112</v>
      </c>
      <c r="U48" s="18">
        <f>S48-T48</f>
        <v>0.02769675925925938</v>
      </c>
      <c r="V48" s="20">
        <f>IF(COUNTIF(E48:P48,"=d.")=0,SUM(E48:P48),"d.")</f>
        <v>6</v>
      </c>
      <c r="W48" s="18">
        <f>IF(V48&lt;&gt;"d.",U48+TIME(0,V48,0),"d.")</f>
        <v>0.031863425925926045</v>
      </c>
      <c r="X48" s="20">
        <v>3</v>
      </c>
      <c r="Y48" s="25">
        <f>ROUND(MAX(1*100*(2-W48/$W$48),0),1)</f>
        <v>100</v>
      </c>
      <c r="Z48" s="15" t="s">
        <v>34</v>
      </c>
      <c r="AA48" s="23" t="s">
        <v>35</v>
      </c>
    </row>
    <row r="49" spans="1:27" ht="12.75">
      <c r="A49" s="15"/>
      <c r="B49" s="16"/>
      <c r="C49" s="16"/>
      <c r="D49" s="16"/>
      <c r="E49" s="8">
        <v>15</v>
      </c>
      <c r="F49" s="8" t="s">
        <v>30</v>
      </c>
      <c r="G49" s="8" t="s">
        <v>30</v>
      </c>
      <c r="H49" s="8" t="s">
        <v>30</v>
      </c>
      <c r="I49" s="8"/>
      <c r="J49" s="8"/>
      <c r="K49" s="9"/>
      <c r="L49" s="8" t="s">
        <v>30</v>
      </c>
      <c r="M49" s="8" t="s">
        <v>30</v>
      </c>
      <c r="N49" s="8" t="s">
        <v>30</v>
      </c>
      <c r="O49" s="8" t="s">
        <v>30</v>
      </c>
      <c r="P49" s="8" t="s">
        <v>30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/>
    </row>
    <row r="50" spans="1:27" ht="12.75" customHeight="1">
      <c r="A50" s="15">
        <v>46</v>
      </c>
      <c r="B50" s="16" t="s">
        <v>49</v>
      </c>
      <c r="C50" s="16">
        <v>2001</v>
      </c>
      <c r="D50" s="16" t="s">
        <v>42</v>
      </c>
      <c r="E50" s="5">
        <v>2</v>
      </c>
      <c r="F50" s="5" t="s">
        <v>30</v>
      </c>
      <c r="G50" s="5">
        <v>0</v>
      </c>
      <c r="H50" s="5" t="s">
        <v>30</v>
      </c>
      <c r="I50" s="5">
        <v>0</v>
      </c>
      <c r="J50" s="5">
        <v>0</v>
      </c>
      <c r="K50" s="5">
        <v>2</v>
      </c>
      <c r="L50" s="5" t="s">
        <v>30</v>
      </c>
      <c r="M50" s="5">
        <v>3</v>
      </c>
      <c r="N50" s="5">
        <v>1</v>
      </c>
      <c r="O50" s="5">
        <v>2</v>
      </c>
      <c r="P50" s="6" t="s">
        <v>30</v>
      </c>
      <c r="Q50" s="17">
        <v>0.5138888888888888</v>
      </c>
      <c r="R50" s="17">
        <v>0.5398495370370371</v>
      </c>
      <c r="S50" s="18">
        <f>R50-Q50</f>
        <v>0.025960648148148247</v>
      </c>
      <c r="T50" s="19">
        <f>TIME(0,0,SUM(E51:P51))</f>
        <v>0.00017361111111111112</v>
      </c>
      <c r="U50" s="18">
        <f>S50-T50</f>
        <v>0.025787037037037136</v>
      </c>
      <c r="V50" s="20">
        <v>10</v>
      </c>
      <c r="W50" s="18">
        <f>IF(V50&lt;&gt;"d.",U50+TIME(0,V50,0),"d.")</f>
        <v>0.032731481481481584</v>
      </c>
      <c r="X50" s="20">
        <v>4</v>
      </c>
      <c r="Y50" s="25">
        <f>ROUND(MAX(1*100*(2-W50/$W$48),0),1)</f>
        <v>97.3</v>
      </c>
      <c r="Z50" s="15" t="s">
        <v>34</v>
      </c>
      <c r="AA50" s="23" t="s">
        <v>35</v>
      </c>
    </row>
    <row r="51" spans="1:27" ht="12.75">
      <c r="A51" s="15"/>
      <c r="B51" s="16"/>
      <c r="C51" s="16"/>
      <c r="D51" s="16"/>
      <c r="E51" s="8">
        <f>-K484</f>
        <v>0</v>
      </c>
      <c r="F51" s="8" t="s">
        <v>30</v>
      </c>
      <c r="G51" s="8" t="s">
        <v>30</v>
      </c>
      <c r="H51" s="8" t="s">
        <v>30</v>
      </c>
      <c r="I51" s="8"/>
      <c r="J51" s="8">
        <v>15</v>
      </c>
      <c r="K51" s="9"/>
      <c r="L51" s="8" t="s">
        <v>30</v>
      </c>
      <c r="M51" s="8" t="s">
        <v>30</v>
      </c>
      <c r="N51" s="8" t="s">
        <v>30</v>
      </c>
      <c r="O51" s="8" t="s">
        <v>30</v>
      </c>
      <c r="P51" s="8" t="s">
        <v>30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24"/>
    </row>
    <row r="55" spans="1:27" ht="19.5">
      <c r="A55" s="13" t="s">
        <v>50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2.75" customHeight="1">
      <c r="A56" s="12" t="s">
        <v>1</v>
      </c>
      <c r="B56" s="12" t="s">
        <v>2</v>
      </c>
      <c r="C56" s="12" t="s">
        <v>3</v>
      </c>
      <c r="D56" s="12" t="s">
        <v>4</v>
      </c>
      <c r="E56" s="14" t="s">
        <v>5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 t="s">
        <v>6</v>
      </c>
      <c r="R56" s="12" t="s">
        <v>7</v>
      </c>
      <c r="S56" s="12" t="s">
        <v>8</v>
      </c>
      <c r="T56" s="12" t="s">
        <v>9</v>
      </c>
      <c r="U56" s="12" t="s">
        <v>10</v>
      </c>
      <c r="V56" s="12" t="s">
        <v>11</v>
      </c>
      <c r="W56" s="12" t="s">
        <v>12</v>
      </c>
      <c r="X56" s="12" t="s">
        <v>13</v>
      </c>
      <c r="Y56" s="12" t="s">
        <v>14</v>
      </c>
      <c r="Z56" s="12" t="s">
        <v>15</v>
      </c>
      <c r="AA56" s="12" t="s">
        <v>16</v>
      </c>
    </row>
    <row r="57" spans="1:27" ht="25.5">
      <c r="A57" s="12"/>
      <c r="B57" s="12"/>
      <c r="C57" s="12" t="s">
        <v>3</v>
      </c>
      <c r="D57" s="12"/>
      <c r="E57" s="2" t="s">
        <v>17</v>
      </c>
      <c r="F57" s="2" t="s">
        <v>18</v>
      </c>
      <c r="G57" s="2" t="s">
        <v>19</v>
      </c>
      <c r="H57" s="2" t="s">
        <v>20</v>
      </c>
      <c r="I57" s="2" t="s">
        <v>21</v>
      </c>
      <c r="J57" s="2" t="s">
        <v>22</v>
      </c>
      <c r="K57" s="2" t="s">
        <v>23</v>
      </c>
      <c r="L57" s="2" t="s">
        <v>24</v>
      </c>
      <c r="M57" s="2" t="s">
        <v>25</v>
      </c>
      <c r="N57" s="2" t="s">
        <v>26</v>
      </c>
      <c r="O57" s="2" t="s">
        <v>27</v>
      </c>
      <c r="P57" s="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 customHeight="1">
      <c r="A58" s="15">
        <v>15</v>
      </c>
      <c r="B58" s="16" t="s">
        <v>51</v>
      </c>
      <c r="C58" s="16">
        <v>1999</v>
      </c>
      <c r="D58" s="16" t="s">
        <v>29</v>
      </c>
      <c r="E58" s="5">
        <v>2</v>
      </c>
      <c r="F58" s="5" t="s">
        <v>30</v>
      </c>
      <c r="G58" s="5">
        <v>0</v>
      </c>
      <c r="H58" s="5" t="s">
        <v>30</v>
      </c>
      <c r="I58" s="5">
        <v>0</v>
      </c>
      <c r="J58" s="5">
        <v>2</v>
      </c>
      <c r="K58" s="5">
        <v>2</v>
      </c>
      <c r="L58" s="5" t="s">
        <v>30</v>
      </c>
      <c r="M58" s="5">
        <v>1</v>
      </c>
      <c r="N58" s="5">
        <v>2</v>
      </c>
      <c r="O58" s="5">
        <v>0</v>
      </c>
      <c r="P58" s="6" t="s">
        <v>30</v>
      </c>
      <c r="Q58" s="17">
        <v>0.4861111111111111</v>
      </c>
      <c r="R58" s="17">
        <v>0.5089930555555555</v>
      </c>
      <c r="S58" s="18">
        <f>R58-Q58</f>
        <v>0.022881944444444413</v>
      </c>
      <c r="T58" s="19">
        <f>TIME(0,0,SUM(E59:P59))</f>
        <v>0.00034722222222222224</v>
      </c>
      <c r="U58" s="18">
        <f>S58-T58</f>
        <v>0.022534722222222192</v>
      </c>
      <c r="V58" s="20">
        <f>IF(COUNTIF(E58:P58,"=d.")=0,SUM(E58:P58),"d.")</f>
        <v>9</v>
      </c>
      <c r="W58" s="18">
        <f>IF(V58&lt;&gt;"d.",U58+TIME(0,V58,0),"d.")</f>
        <v>0.02878472222222219</v>
      </c>
      <c r="X58" s="20">
        <v>1</v>
      </c>
      <c r="Y58" s="21">
        <f>ROUND(MAX(1*100*(2-W58/$W$58),0),1)</f>
        <v>100</v>
      </c>
      <c r="Z58" s="15"/>
      <c r="AA58" s="23" t="s">
        <v>35</v>
      </c>
    </row>
    <row r="59" spans="1:27" ht="12.75">
      <c r="A59" s="15"/>
      <c r="B59" s="16"/>
      <c r="C59" s="16"/>
      <c r="D59" s="16"/>
      <c r="E59" s="8">
        <v>30</v>
      </c>
      <c r="F59" s="8" t="s">
        <v>30</v>
      </c>
      <c r="G59" s="8" t="s">
        <v>30</v>
      </c>
      <c r="H59" s="8" t="s">
        <v>30</v>
      </c>
      <c r="I59" s="8"/>
      <c r="J59" s="8"/>
      <c r="K59" s="9"/>
      <c r="L59" s="5" t="s">
        <v>30</v>
      </c>
      <c r="M59" s="8" t="s">
        <v>30</v>
      </c>
      <c r="N59" s="8" t="s">
        <v>30</v>
      </c>
      <c r="O59" s="8" t="s">
        <v>30</v>
      </c>
      <c r="P59" s="8" t="s">
        <v>30</v>
      </c>
      <c r="Q59" s="17"/>
      <c r="R59" s="17"/>
      <c r="S59" s="17"/>
      <c r="T59" s="17"/>
      <c r="U59" s="17"/>
      <c r="V59" s="17"/>
      <c r="W59" s="17"/>
      <c r="X59" s="17"/>
      <c r="Y59" s="22"/>
      <c r="Z59" s="17"/>
      <c r="AA59" s="24"/>
    </row>
    <row r="63" spans="1:27" ht="19.5">
      <c r="A63" s="13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2.75" customHeight="1">
      <c r="A64" s="12" t="s">
        <v>1</v>
      </c>
      <c r="B64" s="12" t="s">
        <v>2</v>
      </c>
      <c r="C64" s="12" t="s">
        <v>3</v>
      </c>
      <c r="D64" s="12" t="s">
        <v>4</v>
      </c>
      <c r="E64" s="14" t="s">
        <v>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 t="s">
        <v>6</v>
      </c>
      <c r="R64" s="12" t="s">
        <v>7</v>
      </c>
      <c r="S64" s="12" t="s">
        <v>8</v>
      </c>
      <c r="T64" s="12" t="s">
        <v>9</v>
      </c>
      <c r="U64" s="12" t="s">
        <v>10</v>
      </c>
      <c r="V64" s="12" t="s">
        <v>11</v>
      </c>
      <c r="W64" s="12" t="s">
        <v>12</v>
      </c>
      <c r="X64" s="12" t="s">
        <v>13</v>
      </c>
      <c r="Y64" s="12" t="s">
        <v>14</v>
      </c>
      <c r="Z64" s="12" t="s">
        <v>15</v>
      </c>
      <c r="AA64" s="12" t="s">
        <v>16</v>
      </c>
    </row>
    <row r="65" spans="1:27" ht="25.5">
      <c r="A65" s="12"/>
      <c r="B65" s="12"/>
      <c r="C65" s="12" t="s">
        <v>3</v>
      </c>
      <c r="D65" s="12"/>
      <c r="E65" s="2" t="s">
        <v>17</v>
      </c>
      <c r="F65" s="2" t="s">
        <v>18</v>
      </c>
      <c r="G65" s="2" t="s">
        <v>19</v>
      </c>
      <c r="H65" s="2" t="s">
        <v>20</v>
      </c>
      <c r="I65" s="2" t="s">
        <v>21</v>
      </c>
      <c r="J65" s="2" t="s">
        <v>22</v>
      </c>
      <c r="K65" s="2" t="s">
        <v>23</v>
      </c>
      <c r="L65" s="2" t="s">
        <v>24</v>
      </c>
      <c r="M65" s="2" t="s">
        <v>25</v>
      </c>
      <c r="N65" s="2" t="s">
        <v>26</v>
      </c>
      <c r="O65" s="2" t="s">
        <v>27</v>
      </c>
      <c r="P65" s="3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 customHeight="1">
      <c r="A66" s="15">
        <v>20</v>
      </c>
      <c r="B66" s="16" t="s">
        <v>53</v>
      </c>
      <c r="C66" s="16">
        <v>1994</v>
      </c>
      <c r="D66" s="16" t="s">
        <v>29</v>
      </c>
      <c r="E66" s="5">
        <v>0</v>
      </c>
      <c r="F66" s="5" t="s">
        <v>30</v>
      </c>
      <c r="G66" s="5">
        <v>0</v>
      </c>
      <c r="H66" s="5" t="s">
        <v>30</v>
      </c>
      <c r="I66" s="5">
        <v>0</v>
      </c>
      <c r="J66" s="5">
        <v>0</v>
      </c>
      <c r="K66" s="5">
        <v>2</v>
      </c>
      <c r="L66" s="5" t="s">
        <v>30</v>
      </c>
      <c r="M66" s="5">
        <v>0</v>
      </c>
      <c r="N66" s="5">
        <v>0</v>
      </c>
      <c r="O66" s="5">
        <v>1</v>
      </c>
      <c r="P66" s="6" t="s">
        <v>30</v>
      </c>
      <c r="Q66" s="17">
        <v>0.49027777777777776</v>
      </c>
      <c r="R66" s="17">
        <v>0.5095949074074074</v>
      </c>
      <c r="S66" s="18">
        <f>R66-Q66</f>
        <v>0.01931712962962967</v>
      </c>
      <c r="T66" s="19">
        <f>TIME(0,0,SUM(E67:P67))</f>
        <v>0</v>
      </c>
      <c r="U66" s="18">
        <f>S66-T66</f>
        <v>0.01931712962962967</v>
      </c>
      <c r="V66" s="20">
        <f>IF(COUNTIF(E66:P66,"=d.")=0,SUM(E66:P66),"d.")</f>
        <v>3</v>
      </c>
      <c r="W66" s="18">
        <f>IF(V66&lt;&gt;"d.",U66+TIME(0,V66,0),"d.")</f>
        <v>0.021400462962963003</v>
      </c>
      <c r="X66" s="20">
        <v>1</v>
      </c>
      <c r="Y66" s="21">
        <f>ROUND(MAX(1*100*(2-W66/$W$66),0),1)</f>
        <v>100</v>
      </c>
      <c r="Z66" s="15"/>
      <c r="AA66" s="23" t="s">
        <v>35</v>
      </c>
    </row>
    <row r="67" spans="1:27" ht="12.75">
      <c r="A67" s="15"/>
      <c r="B67" s="16"/>
      <c r="C67" s="16"/>
      <c r="D67" s="16"/>
      <c r="E67" s="8"/>
      <c r="F67" s="8" t="s">
        <v>30</v>
      </c>
      <c r="G67" s="8" t="s">
        <v>30</v>
      </c>
      <c r="H67" s="8" t="s">
        <v>30</v>
      </c>
      <c r="I67" s="8"/>
      <c r="J67" s="8"/>
      <c r="K67" s="9"/>
      <c r="L67" s="5" t="s">
        <v>30</v>
      </c>
      <c r="M67" s="8" t="s">
        <v>30</v>
      </c>
      <c r="N67" s="8" t="s">
        <v>30</v>
      </c>
      <c r="O67" s="8" t="s">
        <v>30</v>
      </c>
      <c r="P67" s="8" t="s">
        <v>30</v>
      </c>
      <c r="Q67" s="17"/>
      <c r="R67" s="17"/>
      <c r="S67" s="17"/>
      <c r="T67" s="17"/>
      <c r="U67" s="17"/>
      <c r="V67" s="17"/>
      <c r="W67" s="17"/>
      <c r="X67" s="17"/>
      <c r="Y67" s="22"/>
      <c r="Z67" s="17"/>
      <c r="AA67" s="24"/>
    </row>
    <row r="71" spans="1:27" ht="19.5">
      <c r="A71" s="13" t="s">
        <v>54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2.75" customHeight="1">
      <c r="A72" s="12" t="s">
        <v>1</v>
      </c>
      <c r="B72" s="12" t="s">
        <v>2</v>
      </c>
      <c r="C72" s="12" t="s">
        <v>3</v>
      </c>
      <c r="D72" s="12" t="s">
        <v>4</v>
      </c>
      <c r="E72" s="14" t="s">
        <v>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 t="s">
        <v>6</v>
      </c>
      <c r="R72" s="12" t="s">
        <v>7</v>
      </c>
      <c r="S72" s="12" t="s">
        <v>8</v>
      </c>
      <c r="T72" s="12" t="s">
        <v>9</v>
      </c>
      <c r="U72" s="12" t="s">
        <v>10</v>
      </c>
      <c r="V72" s="12" t="s">
        <v>11</v>
      </c>
      <c r="W72" s="12" t="s">
        <v>12</v>
      </c>
      <c r="X72" s="12" t="s">
        <v>13</v>
      </c>
      <c r="Y72" s="12" t="s">
        <v>14</v>
      </c>
      <c r="Z72" s="12" t="s">
        <v>15</v>
      </c>
      <c r="AA72" s="12" t="s">
        <v>16</v>
      </c>
    </row>
    <row r="73" spans="1:27" ht="25.5">
      <c r="A73" s="12"/>
      <c r="B73" s="12"/>
      <c r="C73" s="12" t="s">
        <v>3</v>
      </c>
      <c r="D73" s="12"/>
      <c r="E73" s="2" t="s">
        <v>17</v>
      </c>
      <c r="F73" s="2" t="s">
        <v>18</v>
      </c>
      <c r="G73" s="2" t="s">
        <v>19</v>
      </c>
      <c r="H73" s="2" t="s">
        <v>20</v>
      </c>
      <c r="I73" s="2" t="s">
        <v>21</v>
      </c>
      <c r="J73" s="2" t="s">
        <v>22</v>
      </c>
      <c r="K73" s="2" t="s">
        <v>23</v>
      </c>
      <c r="L73" s="2" t="s">
        <v>24</v>
      </c>
      <c r="M73" s="2" t="s">
        <v>25</v>
      </c>
      <c r="N73" s="2" t="s">
        <v>26</v>
      </c>
      <c r="O73" s="2" t="s">
        <v>27</v>
      </c>
      <c r="P73" s="3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 customHeight="1">
      <c r="A74" s="15">
        <v>29</v>
      </c>
      <c r="B74" s="16" t="s">
        <v>55</v>
      </c>
      <c r="C74" s="16">
        <v>1985</v>
      </c>
      <c r="D74" s="16" t="s">
        <v>56</v>
      </c>
      <c r="E74" s="5">
        <v>0</v>
      </c>
      <c r="F74" s="5" t="s">
        <v>30</v>
      </c>
      <c r="G74" s="5">
        <v>0</v>
      </c>
      <c r="H74" s="5" t="s">
        <v>30</v>
      </c>
      <c r="I74" s="5">
        <v>0</v>
      </c>
      <c r="J74" s="5">
        <v>0</v>
      </c>
      <c r="K74" s="5">
        <v>2</v>
      </c>
      <c r="L74" s="5" t="s">
        <v>30</v>
      </c>
      <c r="M74" s="5">
        <v>0</v>
      </c>
      <c r="N74" s="5">
        <v>0</v>
      </c>
      <c r="O74" s="5">
        <v>0</v>
      </c>
      <c r="P74" s="6" t="s">
        <v>30</v>
      </c>
      <c r="Q74" s="17">
        <v>0.5013888888888889</v>
      </c>
      <c r="R74" s="17">
        <v>0.5199305555555556</v>
      </c>
      <c r="S74" s="18">
        <f>R74-Q74</f>
        <v>0.01854166666666668</v>
      </c>
      <c r="T74" s="19">
        <f>TIME(0,0,SUM(E75:P75))</f>
        <v>0</v>
      </c>
      <c r="U74" s="18">
        <f>S74-T74</f>
        <v>0.01854166666666668</v>
      </c>
      <c r="V74" s="20">
        <f>IF(COUNTIF(E74:P74,"=d.")=0,SUM(E74:P74),"d.")</f>
        <v>2</v>
      </c>
      <c r="W74" s="18">
        <f>IF(V74&lt;&gt;"d.",U74+TIME(0,V74,0),"d.")</f>
        <v>0.019930555555555566</v>
      </c>
      <c r="X74" s="20">
        <v>1</v>
      </c>
      <c r="Y74" s="32"/>
      <c r="Z74" s="15" t="s">
        <v>34</v>
      </c>
      <c r="AA74" s="23" t="s">
        <v>35</v>
      </c>
    </row>
    <row r="75" spans="1:27" ht="12.75">
      <c r="A75" s="15"/>
      <c r="B75" s="16"/>
      <c r="C75" s="16"/>
      <c r="D75" s="16"/>
      <c r="E75" s="8"/>
      <c r="F75" s="8" t="s">
        <v>30</v>
      </c>
      <c r="G75" s="8" t="s">
        <v>30</v>
      </c>
      <c r="H75" s="8" t="s">
        <v>30</v>
      </c>
      <c r="I75" s="8"/>
      <c r="J75" s="8"/>
      <c r="K75" s="9"/>
      <c r="L75" s="5" t="s">
        <v>30</v>
      </c>
      <c r="M75" s="8" t="s">
        <v>30</v>
      </c>
      <c r="N75" s="8" t="s">
        <v>30</v>
      </c>
      <c r="O75" s="8" t="s">
        <v>30</v>
      </c>
      <c r="P75" s="8" t="s">
        <v>30</v>
      </c>
      <c r="Q75" s="17"/>
      <c r="R75" s="17"/>
      <c r="S75" s="17"/>
      <c r="T75" s="17"/>
      <c r="U75" s="17"/>
      <c r="V75" s="17"/>
      <c r="W75" s="17"/>
      <c r="X75" s="17"/>
      <c r="Y75" s="33"/>
      <c r="Z75" s="17"/>
      <c r="AA75" s="24"/>
    </row>
    <row r="76" spans="1:27" ht="12.75" customHeight="1">
      <c r="A76" s="15">
        <v>22</v>
      </c>
      <c r="B76" s="16" t="s">
        <v>57</v>
      </c>
      <c r="C76" s="16">
        <v>1978</v>
      </c>
      <c r="D76" s="16" t="s">
        <v>29</v>
      </c>
      <c r="E76" s="5">
        <v>1</v>
      </c>
      <c r="F76" s="5" t="s">
        <v>30</v>
      </c>
      <c r="G76" s="5">
        <v>0</v>
      </c>
      <c r="H76" s="5" t="s">
        <v>30</v>
      </c>
      <c r="I76" s="5">
        <v>0</v>
      </c>
      <c r="J76" s="5">
        <v>0</v>
      </c>
      <c r="K76" s="5">
        <v>1</v>
      </c>
      <c r="L76" s="5" t="s">
        <v>30</v>
      </c>
      <c r="M76" s="5">
        <v>0</v>
      </c>
      <c r="N76" s="5">
        <v>0</v>
      </c>
      <c r="O76" s="5">
        <v>0</v>
      </c>
      <c r="P76" s="6" t="s">
        <v>30</v>
      </c>
      <c r="Q76" s="17">
        <v>0.4930555555555555</v>
      </c>
      <c r="R76" s="17">
        <v>0.5135879629629629</v>
      </c>
      <c r="S76" s="18">
        <f>R76-Q76</f>
        <v>0.020532407407407416</v>
      </c>
      <c r="T76" s="19">
        <f>TIME(0,0,SUM(E77:P77))</f>
        <v>0</v>
      </c>
      <c r="U76" s="18">
        <f>S76-T76</f>
        <v>0.020532407407407416</v>
      </c>
      <c r="V76" s="20">
        <f>IF(COUNTIF(E76:P76,"=d.")=0,SUM(E76:P76),"d.")</f>
        <v>2</v>
      </c>
      <c r="W76" s="18">
        <f>IF(V76&lt;&gt;"d.",U76+TIME(0,V76,0),"d.")</f>
        <v>0.021921296296296303</v>
      </c>
      <c r="X76" s="20">
        <v>2</v>
      </c>
      <c r="Y76" s="21">
        <f>ROUND(MAX(1*100*(2-W76/$W$76),0),1)</f>
        <v>100</v>
      </c>
      <c r="Z76" s="15" t="s">
        <v>34</v>
      </c>
      <c r="AA76" s="23" t="s">
        <v>35</v>
      </c>
    </row>
    <row r="77" spans="1:27" ht="12.75">
      <c r="A77" s="15"/>
      <c r="B77" s="16"/>
      <c r="C77" s="16"/>
      <c r="D77" s="16"/>
      <c r="E77" s="8"/>
      <c r="F77" s="8" t="s">
        <v>30</v>
      </c>
      <c r="G77" s="8" t="s">
        <v>30</v>
      </c>
      <c r="H77" s="8" t="s">
        <v>30</v>
      </c>
      <c r="I77" s="8"/>
      <c r="J77" s="8"/>
      <c r="K77" s="9"/>
      <c r="L77" s="5" t="s">
        <v>30</v>
      </c>
      <c r="M77" s="8" t="s">
        <v>30</v>
      </c>
      <c r="N77" s="8" t="s">
        <v>30</v>
      </c>
      <c r="O77" s="8" t="s">
        <v>30</v>
      </c>
      <c r="P77" s="8" t="s">
        <v>30</v>
      </c>
      <c r="Q77" s="17"/>
      <c r="R77" s="17"/>
      <c r="S77" s="17"/>
      <c r="T77" s="17"/>
      <c r="U77" s="17"/>
      <c r="V77" s="17"/>
      <c r="W77" s="17"/>
      <c r="X77" s="17"/>
      <c r="Y77" s="22"/>
      <c r="Z77" s="17"/>
      <c r="AA77" s="24"/>
    </row>
    <row r="78" spans="1:27" ht="12.75" customHeight="1">
      <c r="A78" s="15">
        <v>27</v>
      </c>
      <c r="B78" s="16" t="s">
        <v>58</v>
      </c>
      <c r="C78" s="16">
        <v>1991</v>
      </c>
      <c r="D78" s="16" t="s">
        <v>42</v>
      </c>
      <c r="E78" s="5">
        <v>2</v>
      </c>
      <c r="F78" s="5" t="s">
        <v>30</v>
      </c>
      <c r="G78" s="5">
        <v>0</v>
      </c>
      <c r="H78" s="5" t="s">
        <v>30</v>
      </c>
      <c r="I78" s="5">
        <v>0</v>
      </c>
      <c r="J78" s="5">
        <v>0</v>
      </c>
      <c r="K78" s="5">
        <v>2</v>
      </c>
      <c r="L78" s="5" t="s">
        <v>30</v>
      </c>
      <c r="M78" s="5">
        <v>4</v>
      </c>
      <c r="N78" s="5">
        <v>0</v>
      </c>
      <c r="O78" s="5">
        <v>1</v>
      </c>
      <c r="P78" s="6" t="s">
        <v>30</v>
      </c>
      <c r="Q78" s="17">
        <v>0.4986111111111111</v>
      </c>
      <c r="R78" s="17">
        <v>0.5202893518518519</v>
      </c>
      <c r="S78" s="18">
        <f>R78-Q78</f>
        <v>0.021678240740740762</v>
      </c>
      <c r="T78" s="19">
        <f>TIME(0,0,SUM(E79:P79))</f>
        <v>0</v>
      </c>
      <c r="U78" s="18">
        <f>S78-T78</f>
        <v>0.021678240740740762</v>
      </c>
      <c r="V78" s="20">
        <f>IF(COUNTIF(E78:P78,"=d.")=0,SUM(E78:P78),"d.")</f>
        <v>9</v>
      </c>
      <c r="W78" s="18">
        <f>IF(V78&lt;&gt;"d.",U78+TIME(0,V78,0),"d.")</f>
        <v>0.02792824074074076</v>
      </c>
      <c r="X78" s="20">
        <v>3</v>
      </c>
      <c r="Y78" s="21">
        <f>ROUND(MAX(1*100*(2-W78/$W$76),0),1)</f>
        <v>72.6</v>
      </c>
      <c r="Z78" s="15"/>
      <c r="AA78" s="23" t="s">
        <v>35</v>
      </c>
    </row>
    <row r="79" spans="1:27" ht="12.75">
      <c r="A79" s="15"/>
      <c r="B79" s="16"/>
      <c r="C79" s="16"/>
      <c r="D79" s="16"/>
      <c r="E79" s="8"/>
      <c r="F79" s="8" t="s">
        <v>30</v>
      </c>
      <c r="G79" s="8" t="s">
        <v>30</v>
      </c>
      <c r="H79" s="8" t="s">
        <v>30</v>
      </c>
      <c r="I79" s="8"/>
      <c r="J79" s="8"/>
      <c r="K79" s="9"/>
      <c r="L79" s="5" t="s">
        <v>30</v>
      </c>
      <c r="M79" s="8" t="s">
        <v>30</v>
      </c>
      <c r="N79" s="8" t="s">
        <v>30</v>
      </c>
      <c r="O79" s="8" t="s">
        <v>30</v>
      </c>
      <c r="P79" s="8" t="s">
        <v>30</v>
      </c>
      <c r="Q79" s="17"/>
      <c r="R79" s="17"/>
      <c r="S79" s="17"/>
      <c r="T79" s="17"/>
      <c r="U79" s="17"/>
      <c r="V79" s="17"/>
      <c r="W79" s="17"/>
      <c r="X79" s="17"/>
      <c r="Y79" s="22"/>
      <c r="Z79" s="17"/>
      <c r="AA79" s="24"/>
    </row>
    <row r="83" spans="1:27" ht="19.5">
      <c r="A83" s="13" t="s">
        <v>59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 customHeight="1">
      <c r="A84" s="12" t="s">
        <v>1</v>
      </c>
      <c r="B84" s="12" t="s">
        <v>2</v>
      </c>
      <c r="C84" s="12" t="s">
        <v>3</v>
      </c>
      <c r="D84" s="12" t="s">
        <v>4</v>
      </c>
      <c r="E84" s="14" t="s">
        <v>5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 t="s">
        <v>6</v>
      </c>
      <c r="R84" s="12" t="s">
        <v>7</v>
      </c>
      <c r="S84" s="12" t="s">
        <v>8</v>
      </c>
      <c r="T84" s="12" t="s">
        <v>9</v>
      </c>
      <c r="U84" s="12" t="s">
        <v>10</v>
      </c>
      <c r="V84" s="12" t="s">
        <v>11</v>
      </c>
      <c r="W84" s="12" t="s">
        <v>12</v>
      </c>
      <c r="X84" s="12" t="s">
        <v>13</v>
      </c>
      <c r="Y84" s="12" t="s">
        <v>14</v>
      </c>
      <c r="Z84" s="12" t="s">
        <v>15</v>
      </c>
      <c r="AA84" s="12" t="s">
        <v>16</v>
      </c>
    </row>
    <row r="85" spans="1:27" ht="25.5">
      <c r="A85" s="12"/>
      <c r="B85" s="12"/>
      <c r="C85" s="12" t="s">
        <v>3</v>
      </c>
      <c r="D85" s="12"/>
      <c r="E85" s="2" t="s">
        <v>17</v>
      </c>
      <c r="F85" s="2" t="s">
        <v>18</v>
      </c>
      <c r="G85" s="2" t="s">
        <v>19</v>
      </c>
      <c r="H85" s="2" t="s">
        <v>20</v>
      </c>
      <c r="I85" s="2" t="s">
        <v>21</v>
      </c>
      <c r="J85" s="2" t="s">
        <v>22</v>
      </c>
      <c r="K85" s="2" t="s">
        <v>23</v>
      </c>
      <c r="L85" s="2" t="s">
        <v>24</v>
      </c>
      <c r="M85" s="2" t="s">
        <v>25</v>
      </c>
      <c r="N85" s="2" t="s">
        <v>26</v>
      </c>
      <c r="O85" s="2" t="s">
        <v>27</v>
      </c>
      <c r="P85" s="3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 customHeight="1">
      <c r="A86" s="15">
        <v>25</v>
      </c>
      <c r="B86" s="26" t="s">
        <v>68</v>
      </c>
      <c r="C86" s="16">
        <v>1966</v>
      </c>
      <c r="D86" s="16" t="s">
        <v>29</v>
      </c>
      <c r="E86" s="5">
        <v>0</v>
      </c>
      <c r="F86" s="5" t="s">
        <v>30</v>
      </c>
      <c r="G86" s="5">
        <v>0</v>
      </c>
      <c r="H86" s="5" t="s">
        <v>30</v>
      </c>
      <c r="I86" s="5">
        <v>0</v>
      </c>
      <c r="J86" s="5">
        <v>0</v>
      </c>
      <c r="K86" s="5">
        <v>0</v>
      </c>
      <c r="L86" s="5" t="s">
        <v>30</v>
      </c>
      <c r="M86" s="5">
        <v>0</v>
      </c>
      <c r="N86" s="5">
        <v>0</v>
      </c>
      <c r="O86" s="5">
        <v>0</v>
      </c>
      <c r="P86" s="6" t="s">
        <v>30</v>
      </c>
      <c r="Q86" s="17">
        <v>0.4958333333333333</v>
      </c>
      <c r="R86" s="17">
        <v>0.5119212962962962</v>
      </c>
      <c r="S86" s="18">
        <f>R86-Q86</f>
        <v>0.016087962962962943</v>
      </c>
      <c r="T86" s="19">
        <f>TIME(0,0,SUM(E87:P87))</f>
        <v>0</v>
      </c>
      <c r="U86" s="18">
        <f>S86-T86</f>
        <v>0.016087962962962943</v>
      </c>
      <c r="V86" s="20">
        <f>IF(COUNTIF(E86:P86,"=d.")=0,SUM(E86:P86),"d.")</f>
        <v>0</v>
      </c>
      <c r="W86" s="18">
        <f>IF(V86&lt;&gt;"d.",U86+TIME(0,V86,0),"d.")</f>
        <v>0.016087962962962943</v>
      </c>
      <c r="X86" s="20">
        <v>1</v>
      </c>
      <c r="Y86" s="21">
        <f>ROUND(MAX(1*100*(2-W86/$W$86),0),1)</f>
        <v>100</v>
      </c>
      <c r="Z86" s="15" t="s">
        <v>34</v>
      </c>
      <c r="AA86" s="23" t="s">
        <v>65</v>
      </c>
    </row>
    <row r="87" spans="1:27" ht="12.75">
      <c r="A87" s="15"/>
      <c r="B87" s="16"/>
      <c r="C87" s="16"/>
      <c r="D87" s="16"/>
      <c r="E87" s="8"/>
      <c r="F87" s="8" t="s">
        <v>30</v>
      </c>
      <c r="G87" s="8" t="s">
        <v>30</v>
      </c>
      <c r="H87" s="8" t="s">
        <v>30</v>
      </c>
      <c r="I87" s="8"/>
      <c r="J87" s="8"/>
      <c r="K87" s="9"/>
      <c r="L87" s="5" t="s">
        <v>30</v>
      </c>
      <c r="M87" s="8" t="s">
        <v>30</v>
      </c>
      <c r="N87" s="8" t="s">
        <v>30</v>
      </c>
      <c r="O87" s="8" t="s">
        <v>30</v>
      </c>
      <c r="P87" s="8" t="s">
        <v>30</v>
      </c>
      <c r="Q87" s="17"/>
      <c r="R87" s="17"/>
      <c r="S87" s="17"/>
      <c r="T87" s="17"/>
      <c r="U87" s="17"/>
      <c r="V87" s="17"/>
      <c r="W87" s="17"/>
      <c r="X87" s="17"/>
      <c r="Y87" s="22"/>
      <c r="Z87" s="17"/>
      <c r="AA87" s="24"/>
    </row>
    <row r="88" spans="1:27" ht="12.75" customHeight="1">
      <c r="A88" s="15">
        <v>7</v>
      </c>
      <c r="B88" s="16" t="s">
        <v>60</v>
      </c>
      <c r="C88" s="16">
        <v>1986</v>
      </c>
      <c r="D88" s="16" t="s">
        <v>29</v>
      </c>
      <c r="E88" s="5">
        <v>0</v>
      </c>
      <c r="F88" s="5" t="s">
        <v>30</v>
      </c>
      <c r="G88" s="5">
        <v>0</v>
      </c>
      <c r="H88" s="5" t="s">
        <v>30</v>
      </c>
      <c r="I88" s="5">
        <v>0</v>
      </c>
      <c r="J88" s="5">
        <v>0</v>
      </c>
      <c r="K88" s="5">
        <v>0</v>
      </c>
      <c r="L88" s="5" t="s">
        <v>30</v>
      </c>
      <c r="M88" s="5">
        <v>0</v>
      </c>
      <c r="N88" s="5">
        <v>0</v>
      </c>
      <c r="O88" s="5">
        <v>1</v>
      </c>
      <c r="P88" s="6" t="s">
        <v>30</v>
      </c>
      <c r="Q88" s="17">
        <v>0.4847222222222222</v>
      </c>
      <c r="R88" s="17">
        <v>0.5010648148148148</v>
      </c>
      <c r="S88" s="18">
        <f>R88-Q88</f>
        <v>0.016342592592592575</v>
      </c>
      <c r="T88" s="19">
        <f>TIME(0,0,SUM(E89:P89))</f>
        <v>0</v>
      </c>
      <c r="U88" s="18">
        <f>S88-T88</f>
        <v>0.016342592592592575</v>
      </c>
      <c r="V88" s="20">
        <f>IF(COUNTIF(E88:P88,"=d.")=0,SUM(E88:P88),"d.")</f>
        <v>1</v>
      </c>
      <c r="W88" s="18">
        <f>IF(V88&lt;&gt;"d.",U88+TIME(0,V88,0),"d.")</f>
        <v>0.01703703703703702</v>
      </c>
      <c r="X88" s="20">
        <v>2</v>
      </c>
      <c r="Y88" s="21">
        <f>ROUND(MAX(1*100*(2-W88/$W$86),0),1)</f>
        <v>94.1</v>
      </c>
      <c r="Z88" s="15" t="s">
        <v>34</v>
      </c>
      <c r="AA88" s="23" t="s">
        <v>35</v>
      </c>
    </row>
    <row r="89" spans="1:27" ht="12.75">
      <c r="A89" s="15"/>
      <c r="B89" s="16"/>
      <c r="C89" s="16"/>
      <c r="D89" s="16"/>
      <c r="E89" s="8"/>
      <c r="F89" s="8" t="s">
        <v>30</v>
      </c>
      <c r="G89" s="8" t="s">
        <v>30</v>
      </c>
      <c r="H89" s="8" t="s">
        <v>30</v>
      </c>
      <c r="I89" s="8"/>
      <c r="J89" s="8"/>
      <c r="K89" s="9"/>
      <c r="L89" s="5" t="s">
        <v>30</v>
      </c>
      <c r="M89" s="8" t="s">
        <v>30</v>
      </c>
      <c r="N89" s="8" t="s">
        <v>30</v>
      </c>
      <c r="O89" s="8" t="s">
        <v>30</v>
      </c>
      <c r="P89" s="8" t="s">
        <v>30</v>
      </c>
      <c r="Q89" s="17"/>
      <c r="R89" s="17"/>
      <c r="S89" s="17"/>
      <c r="T89" s="17"/>
      <c r="U89" s="17"/>
      <c r="V89" s="17"/>
      <c r="W89" s="17"/>
      <c r="X89" s="17"/>
      <c r="Y89" s="22"/>
      <c r="Z89" s="17"/>
      <c r="AA89" s="24"/>
    </row>
    <row r="90" spans="1:27" ht="12.75" customHeight="1">
      <c r="A90" s="15">
        <v>3</v>
      </c>
      <c r="B90" s="16" t="s">
        <v>61</v>
      </c>
      <c r="C90" s="16">
        <v>1990</v>
      </c>
      <c r="D90" s="16" t="s">
        <v>29</v>
      </c>
      <c r="E90" s="5">
        <v>0</v>
      </c>
      <c r="F90" s="5" t="s">
        <v>30</v>
      </c>
      <c r="G90" s="5">
        <v>0</v>
      </c>
      <c r="H90" s="5" t="s">
        <v>30</v>
      </c>
      <c r="I90" s="5">
        <v>0</v>
      </c>
      <c r="J90" s="5">
        <v>0</v>
      </c>
      <c r="K90" s="5">
        <v>0</v>
      </c>
      <c r="L90" s="5" t="s">
        <v>30</v>
      </c>
      <c r="M90" s="5">
        <v>0</v>
      </c>
      <c r="N90" s="5">
        <v>2</v>
      </c>
      <c r="O90" s="5">
        <v>0</v>
      </c>
      <c r="P90" s="6" t="s">
        <v>30</v>
      </c>
      <c r="Q90" s="17">
        <v>0.47916666666666663</v>
      </c>
      <c r="R90" s="17">
        <v>0.4953125</v>
      </c>
      <c r="S90" s="18">
        <f>R90-Q90</f>
        <v>0.01614583333333336</v>
      </c>
      <c r="T90" s="19">
        <f>TIME(0,0,SUM(E91:P91))</f>
        <v>0</v>
      </c>
      <c r="U90" s="18">
        <f>S90-T90</f>
        <v>0.01614583333333336</v>
      </c>
      <c r="V90" s="20">
        <f>IF(COUNTIF(E90:P90,"=d.")=0,SUM(E90:P90),"d.")</f>
        <v>2</v>
      </c>
      <c r="W90" s="18">
        <f>IF(V90&lt;&gt;"d.",U90+TIME(0,V90,0),"d.")</f>
        <v>0.017534722222222247</v>
      </c>
      <c r="X90" s="20">
        <v>3</v>
      </c>
      <c r="Y90" s="21">
        <f>ROUND(MAX(1*100*(2-W90/$W$86),0),1)</f>
        <v>91</v>
      </c>
      <c r="Z90" s="15" t="s">
        <v>34</v>
      </c>
      <c r="AA90" s="23" t="s">
        <v>35</v>
      </c>
    </row>
    <row r="91" spans="1:27" ht="12.75">
      <c r="A91" s="15"/>
      <c r="B91" s="16"/>
      <c r="C91" s="16"/>
      <c r="D91" s="16"/>
      <c r="E91" s="8"/>
      <c r="F91" s="8" t="s">
        <v>30</v>
      </c>
      <c r="G91" s="8" t="s">
        <v>30</v>
      </c>
      <c r="H91" s="8" t="s">
        <v>30</v>
      </c>
      <c r="I91" s="8"/>
      <c r="J91" s="8"/>
      <c r="K91" s="9"/>
      <c r="L91" s="5" t="s">
        <v>30</v>
      </c>
      <c r="M91" s="8" t="s">
        <v>30</v>
      </c>
      <c r="N91" s="8" t="s">
        <v>30</v>
      </c>
      <c r="O91" s="8" t="s">
        <v>30</v>
      </c>
      <c r="P91" s="8" t="s">
        <v>30</v>
      </c>
      <c r="Q91" s="17"/>
      <c r="R91" s="17"/>
      <c r="S91" s="17"/>
      <c r="T91" s="17"/>
      <c r="U91" s="17"/>
      <c r="V91" s="17"/>
      <c r="W91" s="17"/>
      <c r="X91" s="17"/>
      <c r="Y91" s="22"/>
      <c r="Z91" s="17"/>
      <c r="AA91" s="24"/>
    </row>
    <row r="92" spans="1:27" ht="12.75" customHeight="1">
      <c r="A92" s="15">
        <v>5</v>
      </c>
      <c r="B92" s="16" t="s">
        <v>62</v>
      </c>
      <c r="C92" s="16">
        <v>1991</v>
      </c>
      <c r="D92" s="16" t="s">
        <v>29</v>
      </c>
      <c r="E92" s="5">
        <v>2</v>
      </c>
      <c r="F92" s="5" t="s">
        <v>30</v>
      </c>
      <c r="G92" s="5">
        <v>0</v>
      </c>
      <c r="H92" s="5" t="s">
        <v>30</v>
      </c>
      <c r="I92" s="5">
        <v>0</v>
      </c>
      <c r="J92" s="5">
        <v>0</v>
      </c>
      <c r="K92" s="5">
        <v>1</v>
      </c>
      <c r="L92" s="5" t="s">
        <v>30</v>
      </c>
      <c r="M92" s="5">
        <v>0</v>
      </c>
      <c r="N92" s="5">
        <v>0</v>
      </c>
      <c r="O92" s="5">
        <v>0</v>
      </c>
      <c r="P92" s="6" t="s">
        <v>30</v>
      </c>
      <c r="Q92" s="17">
        <v>0.4819444444444444</v>
      </c>
      <c r="R92" s="17">
        <v>0.49960648148148146</v>
      </c>
      <c r="S92" s="18">
        <f>R92-Q92</f>
        <v>0.01766203703703706</v>
      </c>
      <c r="T92" s="19">
        <f>TIME(0,0,SUM(E93:P93))</f>
        <v>0</v>
      </c>
      <c r="U92" s="18">
        <f>S92-T92</f>
        <v>0.01766203703703706</v>
      </c>
      <c r="V92" s="20">
        <f>IF(COUNTIF(E92:P92,"=d.")=0,SUM(E92:P92),"d.")</f>
        <v>3</v>
      </c>
      <c r="W92" s="18">
        <f>IF(V92&lt;&gt;"d.",U92+TIME(0,V92,0),"d.")</f>
        <v>0.019745370370370392</v>
      </c>
      <c r="X92" s="20">
        <v>4</v>
      </c>
      <c r="Y92" s="21">
        <f>ROUND(MAX(1*100*(2-W92/$W$86),0),1)</f>
        <v>77.3</v>
      </c>
      <c r="Z92" s="15"/>
      <c r="AA92" s="23" t="s">
        <v>35</v>
      </c>
    </row>
    <row r="93" spans="1:27" ht="12.75">
      <c r="A93" s="15"/>
      <c r="B93" s="16"/>
      <c r="C93" s="16"/>
      <c r="D93" s="16"/>
      <c r="E93" s="8"/>
      <c r="F93" s="8" t="s">
        <v>30</v>
      </c>
      <c r="G93" s="8" t="s">
        <v>30</v>
      </c>
      <c r="H93" s="8" t="s">
        <v>30</v>
      </c>
      <c r="I93" s="8"/>
      <c r="J93" s="8"/>
      <c r="K93" s="9"/>
      <c r="L93" s="5" t="s">
        <v>30</v>
      </c>
      <c r="M93" s="8" t="s">
        <v>30</v>
      </c>
      <c r="N93" s="8" t="s">
        <v>30</v>
      </c>
      <c r="O93" s="8" t="s">
        <v>30</v>
      </c>
      <c r="P93" s="8" t="s">
        <v>30</v>
      </c>
      <c r="Q93" s="17"/>
      <c r="R93" s="17"/>
      <c r="S93" s="17"/>
      <c r="T93" s="17"/>
      <c r="U93" s="17"/>
      <c r="V93" s="17"/>
      <c r="W93" s="17"/>
      <c r="X93" s="17"/>
      <c r="Y93" s="22"/>
      <c r="Z93" s="17"/>
      <c r="AA93" s="24"/>
    </row>
    <row r="94" spans="1:27" ht="12.75" customHeight="1">
      <c r="A94" s="15">
        <v>40</v>
      </c>
      <c r="B94" s="16" t="s">
        <v>63</v>
      </c>
      <c r="C94" s="16">
        <v>1993</v>
      </c>
      <c r="D94" s="16" t="s">
        <v>42</v>
      </c>
      <c r="E94" s="5">
        <v>0</v>
      </c>
      <c r="F94" s="5" t="s">
        <v>30</v>
      </c>
      <c r="G94" s="5">
        <v>0</v>
      </c>
      <c r="H94" s="5" t="s">
        <v>30</v>
      </c>
      <c r="I94" s="5">
        <v>0</v>
      </c>
      <c r="J94" s="5">
        <v>0</v>
      </c>
      <c r="K94" s="5">
        <v>2</v>
      </c>
      <c r="L94" s="5" t="s">
        <v>30</v>
      </c>
      <c r="M94" s="5">
        <v>0</v>
      </c>
      <c r="N94" s="5">
        <v>0</v>
      </c>
      <c r="O94" s="5">
        <v>1</v>
      </c>
      <c r="P94" s="6" t="s">
        <v>30</v>
      </c>
      <c r="Q94" s="17">
        <v>0.5041666666666667</v>
      </c>
      <c r="R94" s="17">
        <v>0.522025462962963</v>
      </c>
      <c r="S94" s="18">
        <f>R94-Q94</f>
        <v>0.017858796296296386</v>
      </c>
      <c r="T94" s="19">
        <f>TIME(0,0,SUM(E95:P95))</f>
        <v>0</v>
      </c>
      <c r="U94" s="18">
        <f>S94-T94</f>
        <v>0.017858796296296386</v>
      </c>
      <c r="V94" s="20">
        <f>IF(COUNTIF(E94:P94,"=d.")=0,SUM(E94:P94),"d.")</f>
        <v>3</v>
      </c>
      <c r="W94" s="18">
        <f>IF(V94&lt;&gt;"d.",U94+TIME(0,V94,0),"d.")</f>
        <v>0.01994212962962972</v>
      </c>
      <c r="X94" s="20">
        <v>5</v>
      </c>
      <c r="Y94" s="21">
        <f>ROUND(MAX(1*100*(2-W94/$W$86),0),1)</f>
        <v>76</v>
      </c>
      <c r="Z94" s="15"/>
      <c r="AA94" s="23"/>
    </row>
    <row r="95" spans="1:27" ht="12.75">
      <c r="A95" s="15"/>
      <c r="B95" s="16"/>
      <c r="C95" s="16"/>
      <c r="D95" s="16"/>
      <c r="E95" s="8"/>
      <c r="F95" s="8" t="s">
        <v>30</v>
      </c>
      <c r="G95" s="8" t="s">
        <v>30</v>
      </c>
      <c r="H95" s="8" t="s">
        <v>30</v>
      </c>
      <c r="I95" s="8"/>
      <c r="J95" s="8"/>
      <c r="K95" s="9"/>
      <c r="L95" s="5" t="s">
        <v>30</v>
      </c>
      <c r="M95" s="8" t="s">
        <v>30</v>
      </c>
      <c r="N95" s="8" t="s">
        <v>30</v>
      </c>
      <c r="O95" s="8" t="s">
        <v>30</v>
      </c>
      <c r="P95" s="8" t="s">
        <v>30</v>
      </c>
      <c r="Q95" s="17"/>
      <c r="R95" s="17"/>
      <c r="S95" s="17"/>
      <c r="T95" s="17"/>
      <c r="U95" s="17"/>
      <c r="V95" s="17"/>
      <c r="W95" s="17"/>
      <c r="X95" s="17"/>
      <c r="Y95" s="22"/>
      <c r="Z95" s="17"/>
      <c r="AA95" s="24"/>
    </row>
    <row r="96" spans="1:27" ht="12.75" customHeight="1">
      <c r="A96" s="15">
        <v>18</v>
      </c>
      <c r="B96" s="16" t="s">
        <v>64</v>
      </c>
      <c r="C96" s="16">
        <v>1986</v>
      </c>
      <c r="D96" s="16" t="s">
        <v>29</v>
      </c>
      <c r="E96" s="5">
        <v>2</v>
      </c>
      <c r="F96" s="5" t="s">
        <v>30</v>
      </c>
      <c r="G96" s="5">
        <v>0</v>
      </c>
      <c r="H96" s="5" t="s">
        <v>30</v>
      </c>
      <c r="I96" s="5">
        <v>0</v>
      </c>
      <c r="J96" s="5">
        <v>0</v>
      </c>
      <c r="K96" s="5">
        <v>2</v>
      </c>
      <c r="L96" s="5" t="s">
        <v>30</v>
      </c>
      <c r="M96" s="5">
        <v>1</v>
      </c>
      <c r="N96" s="5">
        <v>0</v>
      </c>
      <c r="O96" s="5">
        <v>0</v>
      </c>
      <c r="P96" s="6" t="s">
        <v>30</v>
      </c>
      <c r="Q96" s="17">
        <v>0.4875</v>
      </c>
      <c r="R96" s="17">
        <v>0.5093171296296296</v>
      </c>
      <c r="S96" s="18">
        <f>R96-Q96</f>
        <v>0.021817129629629617</v>
      </c>
      <c r="T96" s="19">
        <f>TIME(0,0,SUM(E97:P97))</f>
        <v>0</v>
      </c>
      <c r="U96" s="18">
        <f>S96-T96</f>
        <v>0.021817129629629617</v>
      </c>
      <c r="V96" s="20">
        <f>IF(COUNTIF(E96:P96,"=d.")=0,SUM(E96:P96),"d.")</f>
        <v>5</v>
      </c>
      <c r="W96" s="18">
        <f>IF(V96&lt;&gt;"d.",U96+TIME(0,V96,0),"d.")</f>
        <v>0.02528935185185184</v>
      </c>
      <c r="X96" s="20">
        <v>6</v>
      </c>
      <c r="Y96" s="21">
        <f>ROUND(MAX(1*100*(2-W96/$W$86),0),1)</f>
        <v>42.8</v>
      </c>
      <c r="Z96" s="15"/>
      <c r="AA96" s="23"/>
    </row>
    <row r="97" spans="1:27" ht="12.75">
      <c r="A97" s="15"/>
      <c r="B97" s="16"/>
      <c r="C97" s="16"/>
      <c r="D97" s="16"/>
      <c r="E97" s="8"/>
      <c r="F97" s="8" t="s">
        <v>30</v>
      </c>
      <c r="G97" s="8" t="s">
        <v>30</v>
      </c>
      <c r="H97" s="8" t="s">
        <v>30</v>
      </c>
      <c r="I97" s="8"/>
      <c r="J97" s="8"/>
      <c r="K97" s="9"/>
      <c r="L97" s="5" t="s">
        <v>30</v>
      </c>
      <c r="M97" s="8" t="s">
        <v>30</v>
      </c>
      <c r="N97" s="8" t="s">
        <v>30</v>
      </c>
      <c r="O97" s="8" t="s">
        <v>30</v>
      </c>
      <c r="P97" s="8" t="s">
        <v>30</v>
      </c>
      <c r="Q97" s="17"/>
      <c r="R97" s="17"/>
      <c r="S97" s="17"/>
      <c r="T97" s="17"/>
      <c r="U97" s="17"/>
      <c r="V97" s="17"/>
      <c r="W97" s="17"/>
      <c r="X97" s="17"/>
      <c r="Y97" s="22"/>
      <c r="Z97" s="17"/>
      <c r="AA97" s="24"/>
    </row>
  </sheetData>
  <sheetProtection selectLockedCells="1" selectUnlockedCells="1"/>
  <mergeCells count="503">
    <mergeCell ref="Y96:Y97"/>
    <mergeCell ref="Z96:Z97"/>
    <mergeCell ref="AA96:AA97"/>
    <mergeCell ref="U96:U97"/>
    <mergeCell ref="V96:V97"/>
    <mergeCell ref="W96:W97"/>
    <mergeCell ref="X96:X97"/>
    <mergeCell ref="Q96:Q97"/>
    <mergeCell ref="R96:R97"/>
    <mergeCell ref="S96:S97"/>
    <mergeCell ref="T96:T97"/>
    <mergeCell ref="A96:A97"/>
    <mergeCell ref="B96:B97"/>
    <mergeCell ref="C96:C97"/>
    <mergeCell ref="D96:D97"/>
    <mergeCell ref="R94:R95"/>
    <mergeCell ref="S94:S95"/>
    <mergeCell ref="X94:X95"/>
    <mergeCell ref="Y94:Y95"/>
    <mergeCell ref="Z94:Z95"/>
    <mergeCell ref="AA94:AA95"/>
    <mergeCell ref="T94:T95"/>
    <mergeCell ref="U94:U95"/>
    <mergeCell ref="V94:V95"/>
    <mergeCell ref="W94:W95"/>
    <mergeCell ref="S92:S93"/>
    <mergeCell ref="T92:T93"/>
    <mergeCell ref="Y92:Y93"/>
    <mergeCell ref="Z92:Z93"/>
    <mergeCell ref="AA92:AA93"/>
    <mergeCell ref="A94:A95"/>
    <mergeCell ref="B94:B95"/>
    <mergeCell ref="C94:C95"/>
    <mergeCell ref="D94:D95"/>
    <mergeCell ref="Q94:Q95"/>
    <mergeCell ref="X90:X91"/>
    <mergeCell ref="Y90:Y91"/>
    <mergeCell ref="U92:U93"/>
    <mergeCell ref="V92:V93"/>
    <mergeCell ref="W92:W93"/>
    <mergeCell ref="X92:X93"/>
    <mergeCell ref="T90:T91"/>
    <mergeCell ref="U90:U91"/>
    <mergeCell ref="V90:V91"/>
    <mergeCell ref="W90:W91"/>
    <mergeCell ref="A92:A93"/>
    <mergeCell ref="B92:B93"/>
    <mergeCell ref="C92:C93"/>
    <mergeCell ref="D92:D93"/>
    <mergeCell ref="Q92:Q93"/>
    <mergeCell ref="R92:R93"/>
    <mergeCell ref="AA88:AA89"/>
    <mergeCell ref="A90:A91"/>
    <mergeCell ref="B90:B91"/>
    <mergeCell ref="C90:C91"/>
    <mergeCell ref="D90:D91"/>
    <mergeCell ref="Q90:Q91"/>
    <mergeCell ref="R90:R91"/>
    <mergeCell ref="S90:S91"/>
    <mergeCell ref="Z90:Z91"/>
    <mergeCell ref="AA90:AA91"/>
    <mergeCell ref="Q88:Q89"/>
    <mergeCell ref="R88:R89"/>
    <mergeCell ref="S88:S89"/>
    <mergeCell ref="T88:T89"/>
    <mergeCell ref="Y88:Y89"/>
    <mergeCell ref="Z88:Z89"/>
    <mergeCell ref="A88:A89"/>
    <mergeCell ref="B88:B89"/>
    <mergeCell ref="C88:C89"/>
    <mergeCell ref="D88:D89"/>
    <mergeCell ref="X86:X87"/>
    <mergeCell ref="Y86:Y87"/>
    <mergeCell ref="U88:U89"/>
    <mergeCell ref="V88:V89"/>
    <mergeCell ref="W88:W89"/>
    <mergeCell ref="X88:X89"/>
    <mergeCell ref="R86:R87"/>
    <mergeCell ref="S86:S87"/>
    <mergeCell ref="Z86:Z87"/>
    <mergeCell ref="AA86:AA87"/>
    <mergeCell ref="T86:T87"/>
    <mergeCell ref="U86:U87"/>
    <mergeCell ref="V86:V87"/>
    <mergeCell ref="W86:W87"/>
    <mergeCell ref="D84:D85"/>
    <mergeCell ref="E84:P84"/>
    <mergeCell ref="Y84:Y85"/>
    <mergeCell ref="Z84:Z85"/>
    <mergeCell ref="AA84:AA85"/>
    <mergeCell ref="A86:A87"/>
    <mergeCell ref="B86:B87"/>
    <mergeCell ref="C86:C87"/>
    <mergeCell ref="D86:D87"/>
    <mergeCell ref="Q86:Q87"/>
    <mergeCell ref="X78:X79"/>
    <mergeCell ref="Y78:Y79"/>
    <mergeCell ref="U84:U85"/>
    <mergeCell ref="V84:V85"/>
    <mergeCell ref="W84:W85"/>
    <mergeCell ref="X84:X85"/>
    <mergeCell ref="A83:AA83"/>
    <mergeCell ref="A84:A85"/>
    <mergeCell ref="B84:B85"/>
    <mergeCell ref="C84:C85"/>
    <mergeCell ref="T78:T79"/>
    <mergeCell ref="U78:U79"/>
    <mergeCell ref="V78:V79"/>
    <mergeCell ref="W78:W79"/>
    <mergeCell ref="Q84:Q85"/>
    <mergeCell ref="R84:R85"/>
    <mergeCell ref="S84:S85"/>
    <mergeCell ref="T84:T85"/>
    <mergeCell ref="AA76:AA77"/>
    <mergeCell ref="A78:A79"/>
    <mergeCell ref="B78:B79"/>
    <mergeCell ref="C78:C79"/>
    <mergeCell ref="D78:D79"/>
    <mergeCell ref="Q78:Q79"/>
    <mergeCell ref="R78:R79"/>
    <mergeCell ref="S78:S79"/>
    <mergeCell ref="Z78:Z79"/>
    <mergeCell ref="AA78:AA79"/>
    <mergeCell ref="Q76:Q77"/>
    <mergeCell ref="R76:R77"/>
    <mergeCell ref="S76:S77"/>
    <mergeCell ref="T76:T77"/>
    <mergeCell ref="Y76:Y77"/>
    <mergeCell ref="Z76:Z77"/>
    <mergeCell ref="A76:A77"/>
    <mergeCell ref="B76:B77"/>
    <mergeCell ref="C76:C77"/>
    <mergeCell ref="D76:D77"/>
    <mergeCell ref="X74:X75"/>
    <mergeCell ref="Y74:Y75"/>
    <mergeCell ref="U76:U77"/>
    <mergeCell ref="V76:V77"/>
    <mergeCell ref="W76:W77"/>
    <mergeCell ref="X76:X77"/>
    <mergeCell ref="S74:S75"/>
    <mergeCell ref="Z74:Z75"/>
    <mergeCell ref="AA74:AA75"/>
    <mergeCell ref="T74:T75"/>
    <mergeCell ref="U74:U75"/>
    <mergeCell ref="V74:V75"/>
    <mergeCell ref="W74:W75"/>
    <mergeCell ref="A74:A75"/>
    <mergeCell ref="B74:B75"/>
    <mergeCell ref="C74:C75"/>
    <mergeCell ref="D74:D75"/>
    <mergeCell ref="Q74:Q75"/>
    <mergeCell ref="R74:R75"/>
    <mergeCell ref="A71:AA71"/>
    <mergeCell ref="A72:A73"/>
    <mergeCell ref="B72:B73"/>
    <mergeCell ref="C72:C73"/>
    <mergeCell ref="D72:D73"/>
    <mergeCell ref="E72:P72"/>
    <mergeCell ref="Y72:Y73"/>
    <mergeCell ref="Z72:Z73"/>
    <mergeCell ref="AA72:AA73"/>
    <mergeCell ref="Q72:Q73"/>
    <mergeCell ref="R72:R73"/>
    <mergeCell ref="S72:S73"/>
    <mergeCell ref="T72:T73"/>
    <mergeCell ref="X66:X67"/>
    <mergeCell ref="Y66:Y67"/>
    <mergeCell ref="U72:U73"/>
    <mergeCell ref="V72:V73"/>
    <mergeCell ref="W72:W73"/>
    <mergeCell ref="X72:X73"/>
    <mergeCell ref="S66:S67"/>
    <mergeCell ref="Z66:Z67"/>
    <mergeCell ref="AA66:AA67"/>
    <mergeCell ref="T66:T67"/>
    <mergeCell ref="U66:U67"/>
    <mergeCell ref="V66:V67"/>
    <mergeCell ref="W66:W67"/>
    <mergeCell ref="A66:A67"/>
    <mergeCell ref="B66:B67"/>
    <mergeCell ref="C66:C67"/>
    <mergeCell ref="D66:D67"/>
    <mergeCell ref="Q66:Q67"/>
    <mergeCell ref="R66:R67"/>
    <mergeCell ref="A63:AA63"/>
    <mergeCell ref="A64:A65"/>
    <mergeCell ref="B64:B65"/>
    <mergeCell ref="C64:C65"/>
    <mergeCell ref="D64:D65"/>
    <mergeCell ref="E64:P64"/>
    <mergeCell ref="Y64:Y65"/>
    <mergeCell ref="Z64:Z65"/>
    <mergeCell ref="AA64:AA65"/>
    <mergeCell ref="Q64:Q65"/>
    <mergeCell ref="R64:R65"/>
    <mergeCell ref="S64:S65"/>
    <mergeCell ref="T64:T65"/>
    <mergeCell ref="X58:X59"/>
    <mergeCell ref="Y58:Y59"/>
    <mergeCell ref="U64:U65"/>
    <mergeCell ref="V64:V65"/>
    <mergeCell ref="W64:W65"/>
    <mergeCell ref="X64:X65"/>
    <mergeCell ref="R58:R59"/>
    <mergeCell ref="S58:S59"/>
    <mergeCell ref="Z58:Z59"/>
    <mergeCell ref="AA58:AA59"/>
    <mergeCell ref="T58:T59"/>
    <mergeCell ref="U58:U59"/>
    <mergeCell ref="V58:V59"/>
    <mergeCell ref="W58:W59"/>
    <mergeCell ref="D56:D57"/>
    <mergeCell ref="E56:P56"/>
    <mergeCell ref="Y56:Y57"/>
    <mergeCell ref="Z56:Z57"/>
    <mergeCell ref="AA56:AA57"/>
    <mergeCell ref="A58:A59"/>
    <mergeCell ref="B58:B59"/>
    <mergeCell ref="C58:C59"/>
    <mergeCell ref="D58:D59"/>
    <mergeCell ref="Q58:Q59"/>
    <mergeCell ref="X50:X51"/>
    <mergeCell ref="Y50:Y51"/>
    <mergeCell ref="U56:U57"/>
    <mergeCell ref="V56:V57"/>
    <mergeCell ref="W56:W57"/>
    <mergeCell ref="X56:X57"/>
    <mergeCell ref="A55:AA55"/>
    <mergeCell ref="A56:A57"/>
    <mergeCell ref="B56:B57"/>
    <mergeCell ref="C56:C57"/>
    <mergeCell ref="T50:T51"/>
    <mergeCell ref="U50:U51"/>
    <mergeCell ref="V50:V51"/>
    <mergeCell ref="W50:W51"/>
    <mergeCell ref="Q56:Q57"/>
    <mergeCell ref="R56:R57"/>
    <mergeCell ref="S56:S57"/>
    <mergeCell ref="T56:T57"/>
    <mergeCell ref="AA48:AA49"/>
    <mergeCell ref="A50:A51"/>
    <mergeCell ref="B50:B51"/>
    <mergeCell ref="C50:C51"/>
    <mergeCell ref="D50:D51"/>
    <mergeCell ref="Q50:Q51"/>
    <mergeCell ref="R50:R51"/>
    <mergeCell ref="S50:S51"/>
    <mergeCell ref="Z50:Z51"/>
    <mergeCell ref="AA50:AA51"/>
    <mergeCell ref="Q48:Q49"/>
    <mergeCell ref="R48:R49"/>
    <mergeCell ref="S48:S49"/>
    <mergeCell ref="T48:T49"/>
    <mergeCell ref="Y48:Y49"/>
    <mergeCell ref="Z48:Z49"/>
    <mergeCell ref="A48:A49"/>
    <mergeCell ref="B48:B49"/>
    <mergeCell ref="C48:C49"/>
    <mergeCell ref="D48:D49"/>
    <mergeCell ref="X46:X47"/>
    <mergeCell ref="Y46:Y47"/>
    <mergeCell ref="U48:U49"/>
    <mergeCell ref="V48:V49"/>
    <mergeCell ref="W48:W49"/>
    <mergeCell ref="X48:X49"/>
    <mergeCell ref="Z46:Z47"/>
    <mergeCell ref="AA46:AA47"/>
    <mergeCell ref="T46:T47"/>
    <mergeCell ref="U46:U47"/>
    <mergeCell ref="V46:V47"/>
    <mergeCell ref="W46:W47"/>
    <mergeCell ref="Y44:Y45"/>
    <mergeCell ref="Z44:Z45"/>
    <mergeCell ref="AA44:AA45"/>
    <mergeCell ref="A46:A47"/>
    <mergeCell ref="B46:B47"/>
    <mergeCell ref="C46:C47"/>
    <mergeCell ref="D46:D47"/>
    <mergeCell ref="Q46:Q47"/>
    <mergeCell ref="R46:R47"/>
    <mergeCell ref="S46:S47"/>
    <mergeCell ref="U44:U45"/>
    <mergeCell ref="V44:V45"/>
    <mergeCell ref="W44:W45"/>
    <mergeCell ref="X44:X45"/>
    <mergeCell ref="Q44:Q45"/>
    <mergeCell ref="R44:R45"/>
    <mergeCell ref="S44:S45"/>
    <mergeCell ref="T44:T45"/>
    <mergeCell ref="A44:A45"/>
    <mergeCell ref="B44:B45"/>
    <mergeCell ref="C44:C45"/>
    <mergeCell ref="D44:D45"/>
    <mergeCell ref="X42:X43"/>
    <mergeCell ref="Y42:Y43"/>
    <mergeCell ref="E42:P42"/>
    <mergeCell ref="Q42:Q43"/>
    <mergeCell ref="R42:R43"/>
    <mergeCell ref="S42:S43"/>
    <mergeCell ref="Z42:Z43"/>
    <mergeCell ref="AA42:AA43"/>
    <mergeCell ref="T42:T43"/>
    <mergeCell ref="U42:U43"/>
    <mergeCell ref="V42:V43"/>
    <mergeCell ref="W42:W43"/>
    <mergeCell ref="A42:A43"/>
    <mergeCell ref="B42:B43"/>
    <mergeCell ref="C42:C43"/>
    <mergeCell ref="D42:D43"/>
    <mergeCell ref="Y36:Y37"/>
    <mergeCell ref="Z36:Z37"/>
    <mergeCell ref="A36:A37"/>
    <mergeCell ref="B36:B37"/>
    <mergeCell ref="C36:C37"/>
    <mergeCell ref="D36:D37"/>
    <mergeCell ref="AA36:AA37"/>
    <mergeCell ref="A41:AA41"/>
    <mergeCell ref="U36:U37"/>
    <mergeCell ref="V36:V37"/>
    <mergeCell ref="W36:W37"/>
    <mergeCell ref="X36:X37"/>
    <mergeCell ref="Q36:Q37"/>
    <mergeCell ref="R36:R37"/>
    <mergeCell ref="S36:S37"/>
    <mergeCell ref="T36:T37"/>
    <mergeCell ref="X34:X35"/>
    <mergeCell ref="Y34:Y35"/>
    <mergeCell ref="Z34:Z35"/>
    <mergeCell ref="AA34:AA35"/>
    <mergeCell ref="T34:T35"/>
    <mergeCell ref="U34:U35"/>
    <mergeCell ref="V34:V35"/>
    <mergeCell ref="W34:W35"/>
    <mergeCell ref="Y32:Y33"/>
    <mergeCell ref="Z32:Z33"/>
    <mergeCell ref="AA32:AA33"/>
    <mergeCell ref="A34:A35"/>
    <mergeCell ref="B34:B35"/>
    <mergeCell ref="C34:C35"/>
    <mergeCell ref="D34:D35"/>
    <mergeCell ref="Q34:Q35"/>
    <mergeCell ref="R34:R35"/>
    <mergeCell ref="S34:S35"/>
    <mergeCell ref="U32:U33"/>
    <mergeCell ref="V32:V33"/>
    <mergeCell ref="W32:W33"/>
    <mergeCell ref="X32:X33"/>
    <mergeCell ref="Q32:Q33"/>
    <mergeCell ref="R32:R33"/>
    <mergeCell ref="S32:S33"/>
    <mergeCell ref="T32:T33"/>
    <mergeCell ref="A32:A33"/>
    <mergeCell ref="B32:B33"/>
    <mergeCell ref="C32:C33"/>
    <mergeCell ref="D32:D33"/>
    <mergeCell ref="X30:X31"/>
    <mergeCell ref="Y30:Y31"/>
    <mergeCell ref="E30:P30"/>
    <mergeCell ref="Q30:Q31"/>
    <mergeCell ref="R30:R31"/>
    <mergeCell ref="S30:S31"/>
    <mergeCell ref="Z30:Z31"/>
    <mergeCell ref="AA30:AA31"/>
    <mergeCell ref="T30:T31"/>
    <mergeCell ref="U30:U31"/>
    <mergeCell ref="V30:V31"/>
    <mergeCell ref="W30:W31"/>
    <mergeCell ref="A30:A31"/>
    <mergeCell ref="B30:B31"/>
    <mergeCell ref="C30:C31"/>
    <mergeCell ref="D30:D31"/>
    <mergeCell ref="Y24:Y25"/>
    <mergeCell ref="Z24:Z25"/>
    <mergeCell ref="A24:A25"/>
    <mergeCell ref="B24:B25"/>
    <mergeCell ref="C24:C25"/>
    <mergeCell ref="D24:D25"/>
    <mergeCell ref="AA24:AA25"/>
    <mergeCell ref="A29:AA29"/>
    <mergeCell ref="U24:U25"/>
    <mergeCell ref="V24:V25"/>
    <mergeCell ref="W24:W25"/>
    <mergeCell ref="X24:X25"/>
    <mergeCell ref="Q24:Q25"/>
    <mergeCell ref="R24:R25"/>
    <mergeCell ref="S24:S25"/>
    <mergeCell ref="T24:T25"/>
    <mergeCell ref="Y22:Y23"/>
    <mergeCell ref="Z22:Z23"/>
    <mergeCell ref="AA22:AA23"/>
    <mergeCell ref="T22:T23"/>
    <mergeCell ref="U22:U23"/>
    <mergeCell ref="V22:V23"/>
    <mergeCell ref="W22:W23"/>
    <mergeCell ref="Z20:Z21"/>
    <mergeCell ref="AA20:AA21"/>
    <mergeCell ref="A22:A23"/>
    <mergeCell ref="B22:B23"/>
    <mergeCell ref="C22:C23"/>
    <mergeCell ref="D22:D23"/>
    <mergeCell ref="Q22:Q23"/>
    <mergeCell ref="R22:R23"/>
    <mergeCell ref="S22:S23"/>
    <mergeCell ref="X22:X23"/>
    <mergeCell ref="Y18:Y19"/>
    <mergeCell ref="U20:U21"/>
    <mergeCell ref="V20:V21"/>
    <mergeCell ref="W20:W21"/>
    <mergeCell ref="X20:X21"/>
    <mergeCell ref="Q20:Q21"/>
    <mergeCell ref="R20:R21"/>
    <mergeCell ref="S20:S21"/>
    <mergeCell ref="T20:T21"/>
    <mergeCell ref="Y20:Y21"/>
    <mergeCell ref="AA18:AA19"/>
    <mergeCell ref="T18:T19"/>
    <mergeCell ref="U18:U19"/>
    <mergeCell ref="V18:V19"/>
    <mergeCell ref="W18:W19"/>
    <mergeCell ref="A20:A21"/>
    <mergeCell ref="B20:B21"/>
    <mergeCell ref="C20:C21"/>
    <mergeCell ref="D20:D21"/>
    <mergeCell ref="X18:X19"/>
    <mergeCell ref="A17:AA17"/>
    <mergeCell ref="A18:A19"/>
    <mergeCell ref="B18:B19"/>
    <mergeCell ref="C18:C19"/>
    <mergeCell ref="D18:D19"/>
    <mergeCell ref="E18:P18"/>
    <mergeCell ref="Q18:Q19"/>
    <mergeCell ref="R18:R19"/>
    <mergeCell ref="S18:S19"/>
    <mergeCell ref="Z18:Z19"/>
    <mergeCell ref="Z12:Z13"/>
    <mergeCell ref="S12:S13"/>
    <mergeCell ref="T12:T13"/>
    <mergeCell ref="U12:U13"/>
    <mergeCell ref="V12:V13"/>
    <mergeCell ref="AA12:AA13"/>
    <mergeCell ref="Y10:Y11"/>
    <mergeCell ref="V10:V11"/>
    <mergeCell ref="W10:W11"/>
    <mergeCell ref="W12:W13"/>
    <mergeCell ref="X12:X13"/>
    <mergeCell ref="Y12:Y13"/>
    <mergeCell ref="U10:U11"/>
    <mergeCell ref="A12:A13"/>
    <mergeCell ref="D12:D13"/>
    <mergeCell ref="Q12:Q13"/>
    <mergeCell ref="R12:R13"/>
    <mergeCell ref="X10:X11"/>
    <mergeCell ref="A10:A11"/>
    <mergeCell ref="D10:D11"/>
    <mergeCell ref="Q10:Q11"/>
    <mergeCell ref="R10:R11"/>
    <mergeCell ref="S10:S11"/>
    <mergeCell ref="T10:T11"/>
    <mergeCell ref="Z8:Z9"/>
    <mergeCell ref="Z6:Z7"/>
    <mergeCell ref="AA6:AA7"/>
    <mergeCell ref="Z10:Z11"/>
    <mergeCell ref="AA10:AA11"/>
    <mergeCell ref="AA8:AA9"/>
    <mergeCell ref="A8:A9"/>
    <mergeCell ref="D8:D9"/>
    <mergeCell ref="Q8:Q9"/>
    <mergeCell ref="R8:R9"/>
    <mergeCell ref="S8:S9"/>
    <mergeCell ref="T8:T9"/>
    <mergeCell ref="U8:U9"/>
    <mergeCell ref="V8:V9"/>
    <mergeCell ref="V6:V7"/>
    <mergeCell ref="W6:W7"/>
    <mergeCell ref="X6:X7"/>
    <mergeCell ref="Y6:Y7"/>
    <mergeCell ref="W8:W9"/>
    <mergeCell ref="X8:X9"/>
    <mergeCell ref="Y8:Y9"/>
    <mergeCell ref="AA4:AA5"/>
    <mergeCell ref="A6:A7"/>
    <mergeCell ref="D6:D7"/>
    <mergeCell ref="Q6:Q7"/>
    <mergeCell ref="R6:R7"/>
    <mergeCell ref="S6:S7"/>
    <mergeCell ref="T6:T7"/>
    <mergeCell ref="U6:U7"/>
    <mergeCell ref="W4:W5"/>
    <mergeCell ref="X4:X5"/>
    <mergeCell ref="A3:AA3"/>
    <mergeCell ref="A4:A5"/>
    <mergeCell ref="B4:B5"/>
    <mergeCell ref="C4:C5"/>
    <mergeCell ref="D4:D5"/>
    <mergeCell ref="E4:P4"/>
    <mergeCell ref="Y4:Y5"/>
    <mergeCell ref="Z4:Z5"/>
    <mergeCell ref="Q4:Q5"/>
    <mergeCell ref="R4:R5"/>
    <mergeCell ref="S4:S5"/>
    <mergeCell ref="T4:T5"/>
    <mergeCell ref="U4:U5"/>
    <mergeCell ref="V4:V5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Peter Vaněk</cp:lastModifiedBy>
  <dcterms:created xsi:type="dcterms:W3CDTF">2012-04-17T12:03:12Z</dcterms:created>
  <dcterms:modified xsi:type="dcterms:W3CDTF">2012-04-19T09:02:30Z</dcterms:modified>
  <cp:category/>
  <cp:version/>
  <cp:contentType/>
  <cp:contentStatus/>
</cp:coreProperties>
</file>